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cac\docs\2017-05-16\"/>
    </mc:Choice>
  </mc:AlternateContent>
  <bookViews>
    <workbookView xWindow="480" yWindow="240" windowWidth="20040" windowHeight="8850" tabRatio="932" activeTab="2"/>
  </bookViews>
  <sheets>
    <sheet name="Total Actions FY1617" sheetId="1" r:id="rId1"/>
    <sheet name="Final Actions by Category" sheetId="3" r:id="rId2"/>
    <sheet name="Sheet1" sheetId="15" r:id="rId3"/>
  </sheets>
  <definedNames>
    <definedName name="_xlnm._FilterDatabase" localSheetId="0" hidden="1">'Total Actions FY1617'!$A$1:$R$199</definedName>
    <definedName name="_xlnm.Print_Area" localSheetId="0">'Total Actions FY1617'!$A$1:$R$199</definedName>
  </definedNames>
  <calcPr calcId="162913"/>
</workbook>
</file>

<file path=xl/calcChain.xml><?xml version="1.0" encoding="utf-8"?>
<calcChain xmlns="http://schemas.openxmlformats.org/spreadsheetml/2006/main">
  <c r="B55" i="15" l="1"/>
  <c r="S53" i="15"/>
  <c r="S52" i="15"/>
  <c r="Q51" i="15"/>
  <c r="M51" i="15"/>
  <c r="I51" i="15"/>
  <c r="E51" i="15"/>
  <c r="S50" i="15"/>
  <c r="S49" i="15"/>
  <c r="S48" i="15"/>
  <c r="S47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S46" i="15" s="1"/>
  <c r="S45" i="15"/>
  <c r="S44" i="15"/>
  <c r="S43" i="15"/>
  <c r="Q42" i="15"/>
  <c r="P42" i="15"/>
  <c r="O42" i="15"/>
  <c r="N42" i="15"/>
  <c r="N51" i="15" s="1"/>
  <c r="M42" i="15"/>
  <c r="L42" i="15"/>
  <c r="K42" i="15"/>
  <c r="J42" i="15"/>
  <c r="J51" i="15" s="1"/>
  <c r="I42" i="15"/>
  <c r="H42" i="15"/>
  <c r="G42" i="15"/>
  <c r="F42" i="15"/>
  <c r="F51" i="15" s="1"/>
  <c r="E42" i="15"/>
  <c r="D42" i="15"/>
  <c r="C42" i="15"/>
  <c r="B42" i="15"/>
  <c r="S42" i="15" s="1"/>
  <c r="S41" i="15"/>
  <c r="S40" i="15"/>
  <c r="S39" i="15"/>
  <c r="S38" i="15"/>
  <c r="S37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S36" i="15" s="1"/>
  <c r="S35" i="15"/>
  <c r="S34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S33" i="15" s="1"/>
  <c r="S32" i="15"/>
  <c r="S31" i="15"/>
  <c r="S30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S29" i="15" s="1"/>
  <c r="S28" i="15"/>
  <c r="S27" i="15"/>
  <c r="S26" i="15"/>
  <c r="S25" i="15"/>
  <c r="S24" i="15"/>
  <c r="S23" i="15"/>
  <c r="S22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S21" i="15" s="1"/>
  <c r="S20" i="15"/>
  <c r="S19" i="15"/>
  <c r="S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S17" i="15" s="1"/>
  <c r="S16" i="15"/>
  <c r="S15" i="15"/>
  <c r="S14" i="15"/>
  <c r="S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S12" i="15" s="1"/>
  <c r="S11" i="15"/>
  <c r="S10" i="15"/>
  <c r="S9" i="15"/>
  <c r="S8" i="15"/>
  <c r="S7" i="15"/>
  <c r="S6" i="15"/>
  <c r="Q5" i="15"/>
  <c r="P5" i="15"/>
  <c r="P51" i="15" s="1"/>
  <c r="O5" i="15"/>
  <c r="O51" i="15" s="1"/>
  <c r="N5" i="15"/>
  <c r="M5" i="15"/>
  <c r="L5" i="15"/>
  <c r="L51" i="15" s="1"/>
  <c r="K5" i="15"/>
  <c r="K51" i="15" s="1"/>
  <c r="J5" i="15"/>
  <c r="I5" i="15"/>
  <c r="H5" i="15"/>
  <c r="H51" i="15" s="1"/>
  <c r="G5" i="15"/>
  <c r="G51" i="15" s="1"/>
  <c r="F5" i="15"/>
  <c r="E5" i="15"/>
  <c r="D5" i="15"/>
  <c r="D51" i="15" s="1"/>
  <c r="C5" i="15"/>
  <c r="C51" i="15" s="1"/>
  <c r="B5" i="15"/>
  <c r="S5" i="15" s="1"/>
  <c r="B51" i="15" l="1"/>
  <c r="T50" i="3"/>
  <c r="T51" i="3"/>
  <c r="S51" i="15" l="1"/>
  <c r="B54" i="15"/>
  <c r="C53" i="3" l="1"/>
  <c r="T25" i="3"/>
  <c r="T36" i="3"/>
  <c r="T8" i="3"/>
  <c r="T5" i="3" l="1"/>
  <c r="T6" i="3"/>
  <c r="T7" i="3"/>
  <c r="T9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C3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C31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19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C15" i="3"/>
  <c r="T46" i="3"/>
  <c r="T47" i="3"/>
  <c r="T48" i="3"/>
  <c r="T42" i="3"/>
  <c r="T43" i="3"/>
  <c r="T37" i="3"/>
  <c r="T38" i="3"/>
  <c r="T39" i="3"/>
  <c r="T33" i="3"/>
  <c r="T29" i="3"/>
  <c r="T30" i="3"/>
  <c r="T21" i="3"/>
  <c r="T22" i="3"/>
  <c r="T23" i="3"/>
  <c r="T24" i="3"/>
  <c r="T26" i="3"/>
  <c r="T17" i="3"/>
  <c r="T18" i="3"/>
  <c r="T12" i="3"/>
  <c r="T13" i="3"/>
  <c r="T14" i="3"/>
  <c r="I10" i="3"/>
  <c r="I27" i="3"/>
  <c r="T45" i="3" l="1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T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T35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T32" i="3"/>
  <c r="T28" i="3"/>
  <c r="R27" i="3"/>
  <c r="Q27" i="3"/>
  <c r="P27" i="3"/>
  <c r="O27" i="3"/>
  <c r="N27" i="3"/>
  <c r="M27" i="3"/>
  <c r="L27" i="3"/>
  <c r="K27" i="3"/>
  <c r="J27" i="3"/>
  <c r="H27" i="3"/>
  <c r="G27" i="3"/>
  <c r="F27" i="3"/>
  <c r="E27" i="3"/>
  <c r="D27" i="3"/>
  <c r="C27" i="3"/>
  <c r="T20" i="3"/>
  <c r="T16" i="3"/>
  <c r="T11" i="3"/>
  <c r="R10" i="3"/>
  <c r="Q10" i="3"/>
  <c r="P10" i="3"/>
  <c r="O10" i="3"/>
  <c r="N10" i="3"/>
  <c r="M10" i="3"/>
  <c r="L10" i="3"/>
  <c r="K10" i="3"/>
  <c r="J10" i="3"/>
  <c r="H10" i="3"/>
  <c r="G10" i="3"/>
  <c r="G49" i="3" s="1"/>
  <c r="F10" i="3"/>
  <c r="E10" i="3"/>
  <c r="D10" i="3"/>
  <c r="C10" i="3"/>
  <c r="C49" i="3" s="1"/>
  <c r="T4" i="3"/>
  <c r="L49" i="3" l="1"/>
  <c r="P49" i="3"/>
  <c r="D49" i="3"/>
  <c r="H49" i="3"/>
  <c r="M49" i="3"/>
  <c r="Q49" i="3"/>
  <c r="I49" i="3"/>
  <c r="J49" i="3"/>
  <c r="F49" i="3"/>
  <c r="K49" i="3"/>
  <c r="N49" i="3"/>
  <c r="R49" i="3"/>
  <c r="E49" i="3"/>
  <c r="O49" i="3"/>
  <c r="T15" i="3"/>
  <c r="T44" i="3"/>
  <c r="T31" i="3"/>
  <c r="T27" i="3"/>
  <c r="T34" i="3"/>
  <c r="T19" i="3"/>
  <c r="T10" i="3"/>
  <c r="T3" i="3"/>
  <c r="T40" i="3"/>
  <c r="C199" i="1"/>
  <c r="D146" i="1"/>
  <c r="D8" i="1"/>
  <c r="D3" i="1"/>
  <c r="T49" i="3" l="1"/>
  <c r="C52" i="3"/>
  <c r="D199" i="1"/>
</calcChain>
</file>

<file path=xl/comments1.xml><?xml version="1.0" encoding="utf-8"?>
<comments xmlns="http://schemas.openxmlformats.org/spreadsheetml/2006/main">
  <authors>
    <author>Warren Moore</author>
  </authors>
  <commentList>
    <comment ref="P147" authorId="0" shapeId="0">
      <text>
        <r>
          <rPr>
            <b/>
            <sz val="9"/>
            <color indexed="81"/>
            <rFont val="Tahoma"/>
            <family val="2"/>
          </rPr>
          <t>Warren Moore:</t>
        </r>
        <r>
          <rPr>
            <sz val="9"/>
            <color indexed="81"/>
            <rFont val="Tahoma"/>
            <family val="2"/>
          </rPr>
          <t xml:space="preserve">
Changed from Pending to $500.  Fix on Q1</t>
        </r>
      </text>
    </comment>
  </commentList>
</comments>
</file>

<file path=xl/sharedStrings.xml><?xml version="1.0" encoding="utf-8"?>
<sst xmlns="http://schemas.openxmlformats.org/spreadsheetml/2006/main" count="1231" uniqueCount="202">
  <si>
    <t>PLAN NAME</t>
  </si>
  <si>
    <t>TYPE OF ACTION</t>
  </si>
  <si>
    <t>NUMBER OF ACTIONS</t>
  </si>
  <si>
    <t>TOTAL AMOUNT OF ACTIONS</t>
  </si>
  <si>
    <t>PLAN TYPE</t>
  </si>
  <si>
    <t>LTC/ MMA</t>
  </si>
  <si>
    <t>Referral Source</t>
  </si>
  <si>
    <t>Data Source</t>
  </si>
  <si>
    <t>Issue Category</t>
  </si>
  <si>
    <t>Issue Sub-Category</t>
  </si>
  <si>
    <t>DATE IMPOSED</t>
  </si>
  <si>
    <t>ORIGINAL AMOUNT FINED</t>
  </si>
  <si>
    <t>FINAL AMOUNT ASSESSED</t>
  </si>
  <si>
    <t>TYPE OFFENSE/VIOLATION</t>
  </si>
  <si>
    <t>Additional Comments</t>
  </si>
  <si>
    <t>AHF/POSITIVE</t>
  </si>
  <si>
    <t>CORRECTIVE ACTION PLAN (CAP)</t>
  </si>
  <si>
    <t>MMA</t>
  </si>
  <si>
    <t>Finance</t>
  </si>
  <si>
    <t>Report Guide</t>
  </si>
  <si>
    <t>Failure to Comply with Financial Requirements</t>
  </si>
  <si>
    <t>Plan CAP</t>
  </si>
  <si>
    <t>Failure to maintain financial surplus requirements</t>
  </si>
  <si>
    <t>SANCTION</t>
  </si>
  <si>
    <t>Failure to File Accurate Report</t>
  </si>
  <si>
    <t>$ Sanction</t>
  </si>
  <si>
    <t xml:space="preserve">Failure to file accurate 2015 Q4 Achieved Savings Rebate (ASR) Financial Report </t>
  </si>
  <si>
    <t>LIQUIDATED DAMAGE</t>
  </si>
  <si>
    <t>Liq. Dam.</t>
  </si>
  <si>
    <t>AMERICAN ELDERCARE</t>
  </si>
  <si>
    <t>LTC</t>
  </si>
  <si>
    <t>Other</t>
  </si>
  <si>
    <t>Enrollee Services and Grievances</t>
  </si>
  <si>
    <t>Failure to Comply With Enrollee Notice Requirements</t>
  </si>
  <si>
    <t>Failure to comply with timeframes governing appeal procedures - Enrolle Complaints, Grievances and Appeals Report</t>
  </si>
  <si>
    <t>AMERIGROUP</t>
  </si>
  <si>
    <t>BETTER HEALTH</t>
  </si>
  <si>
    <t>Failure to Timely Submit Required Report</t>
  </si>
  <si>
    <t>CCP</t>
  </si>
  <si>
    <t>CLEAR HEALTH ALLIANCE</t>
  </si>
  <si>
    <t>CMSN</t>
  </si>
  <si>
    <t>COVENTRY</t>
  </si>
  <si>
    <t>HUMANA</t>
  </si>
  <si>
    <t>Liq.Dam.</t>
  </si>
  <si>
    <t>MAGELLAN</t>
  </si>
  <si>
    <t>MOLINA</t>
  </si>
  <si>
    <t>PRESTIGE</t>
  </si>
  <si>
    <t>SIMPLY</t>
  </si>
  <si>
    <t>SUNSHINE</t>
  </si>
  <si>
    <t>Contract Manager</t>
  </si>
  <si>
    <t>Covered Services</t>
  </si>
  <si>
    <t>Pending</t>
  </si>
  <si>
    <t>Failure to timely submit critical incident report due 7/14/2016</t>
  </si>
  <si>
    <t>UNITED</t>
  </si>
  <si>
    <t>MFH</t>
  </si>
  <si>
    <t>Failure to comply with submission of required materials in Medicaid Fair Hearing evidence packet</t>
  </si>
  <si>
    <t>Failure to Comply with Enrollee Notice for Denials, Reductions, Terminations, or Suspensions of Services within the Timeframes Specified in the Contract</t>
  </si>
  <si>
    <t>Failure to timely submit critical incident report due 8/13/2016</t>
  </si>
  <si>
    <t>OIG</t>
  </si>
  <si>
    <t>Disclosure Form</t>
  </si>
  <si>
    <t>Reporting</t>
  </si>
  <si>
    <t>HIPPA</t>
  </si>
  <si>
    <t>STAYWELL</t>
  </si>
  <si>
    <t>Failure to Provide Witness</t>
  </si>
  <si>
    <t>Failure to provide necessary witnesses and/or submission of evidentiary materials for Medicaid Fair Hearing on 6/3/2016</t>
  </si>
  <si>
    <t>Total</t>
  </si>
  <si>
    <t>Ad Hoc</t>
  </si>
  <si>
    <t>Provider Network</t>
  </si>
  <si>
    <t>General</t>
  </si>
  <si>
    <t>DOEA</t>
  </si>
  <si>
    <t>Complaints</t>
  </si>
  <si>
    <t>FAO</t>
  </si>
  <si>
    <t>Quality and Utilization Management</t>
  </si>
  <si>
    <t>Failure to Comply with Encounter Requirements</t>
  </si>
  <si>
    <t>Health Plan</t>
  </si>
  <si>
    <t>Failure to Obtain Approval</t>
  </si>
  <si>
    <t>FTL Complaints</t>
  </si>
  <si>
    <t>LTC Performance Measure</t>
  </si>
  <si>
    <t xml:space="preserve">Marketing </t>
  </si>
  <si>
    <t>Claims Processing</t>
  </si>
  <si>
    <t>FTP Administration</t>
  </si>
  <si>
    <t>On Base Encounter Report</t>
  </si>
  <si>
    <t>Network Access</t>
  </si>
  <si>
    <t>Unapproved Materials</t>
  </si>
  <si>
    <t>LTC Liason</t>
  </si>
  <si>
    <t>PNV</t>
  </si>
  <si>
    <t>Payment</t>
  </si>
  <si>
    <t>Failure to Timely File Marketing Report</t>
  </si>
  <si>
    <t>Marketing</t>
  </si>
  <si>
    <t>Administration and Management</t>
  </si>
  <si>
    <t>Secret Shopper</t>
  </si>
  <si>
    <t>MPI</t>
  </si>
  <si>
    <t>Failure to Provide COC</t>
  </si>
  <si>
    <t>PNOU</t>
  </si>
  <si>
    <t>Failure to Comply with Care Coordination Requirements</t>
  </si>
  <si>
    <t>Policy</t>
  </si>
  <si>
    <t>Failure to Conduct Face-to-Face</t>
  </si>
  <si>
    <t>Quality</t>
  </si>
  <si>
    <t>Transportation</t>
  </si>
  <si>
    <t>Failure to Submit Provider Network File</t>
  </si>
  <si>
    <t>Medical Necessity/EPSDT</t>
  </si>
  <si>
    <t>Failure to Comply with Ad Hoc Request</t>
  </si>
  <si>
    <t>Failure to Meet Provider Network Standards</t>
  </si>
  <si>
    <t>Failure to Update Online Directory</t>
  </si>
  <si>
    <t>Unapproved Event</t>
  </si>
  <si>
    <t>Unlicensed Agent</t>
  </si>
  <si>
    <t>Untimely Enrollee Materials</t>
  </si>
  <si>
    <t>Inaccurate Reporting</t>
  </si>
  <si>
    <t>Failure to Comply with ACA</t>
  </si>
  <si>
    <t>Versa Number</t>
  </si>
  <si>
    <t>Failure to Comply with Enrollee Notice for Denials, Reductions, Terminations or Suspension of Services within Specified Timeframe</t>
  </si>
  <si>
    <t>Failure to Timely Report Violations in the Access, Use and Disclosure of PHI</t>
  </si>
  <si>
    <t>Failure to Submit Evidence Packet</t>
  </si>
  <si>
    <t>FAILURE TO FILE ACCURATE REPORT</t>
  </si>
  <si>
    <t>FAILURE TO RESPOND TO AD HOC REQUEST</t>
  </si>
  <si>
    <t>FAILURE TO TIMELY SUBMIT REQUIRED REPORTS</t>
  </si>
  <si>
    <t>FAILURE TO COMPLY WITH FINANCIAL REQUIREMENTS</t>
  </si>
  <si>
    <t xml:space="preserve">FAILURE TO COMPLY WITH ENCOUNTER AD HOC </t>
  </si>
  <si>
    <t>FAILURE TO COMPLY WITH ACA</t>
  </si>
  <si>
    <t>CLAIMS PROCESSING</t>
  </si>
  <si>
    <t>Administation and Management</t>
  </si>
  <si>
    <t>FAILURE TO UPDATE ONLINE DIRECTORIES</t>
  </si>
  <si>
    <t>FAILURE TO SUBMIT PROVIDER NETWORK FILE</t>
  </si>
  <si>
    <t>FAILURE TO MEET PROVIDER NETWORK STANDARDS</t>
  </si>
  <si>
    <t>TRANSPORTATION</t>
  </si>
  <si>
    <t>MEDICAL NECESSITY/EPSDT</t>
  </si>
  <si>
    <t>FAILURE TO COMPLY WITH CARE COORDINATION REQ</t>
  </si>
  <si>
    <t>FAILURE TO PROVIDE COC</t>
  </si>
  <si>
    <t>FAILURE TO PROVIDE WITNESS</t>
  </si>
  <si>
    <t>Medicaid Fair Hearing</t>
  </si>
  <si>
    <t>UNTIMELY ENROLLEE MATERIALS</t>
  </si>
  <si>
    <t>FAILURE TO COMPLY WITH ENROLLEE NOTICE REQUIREMENTS</t>
  </si>
  <si>
    <t>UNLICENSED AGENT</t>
  </si>
  <si>
    <t>UNAPPROVED MATERIALS</t>
  </si>
  <si>
    <t>UNAPPROVED EVENT</t>
  </si>
  <si>
    <t>United</t>
  </si>
  <si>
    <t>Sunshine</t>
  </si>
  <si>
    <t>Staywell</t>
  </si>
  <si>
    <t>Simply</t>
  </si>
  <si>
    <t>Prestige</t>
  </si>
  <si>
    <t>Molina</t>
  </si>
  <si>
    <t>Magellan</t>
  </si>
  <si>
    <t>Humana</t>
  </si>
  <si>
    <t>Coventry</t>
  </si>
  <si>
    <t>Clear</t>
  </si>
  <si>
    <t>Better</t>
  </si>
  <si>
    <t>Amerigroup</t>
  </si>
  <si>
    <t>AEC</t>
  </si>
  <si>
    <t>AHF/Positive</t>
  </si>
  <si>
    <t>FAILURE TO SUBMIT EVIDENCE PACKET</t>
  </si>
  <si>
    <t>Failure to obtain Agency approval on enrollee materials</t>
  </si>
  <si>
    <t>Failure to comply with Transportation Provisions (LogistiCare)</t>
  </si>
  <si>
    <t>Failure to comply with Medicaid Fair Hearing evidence packet submission</t>
  </si>
  <si>
    <t>Failure to file accurate Annual Fraud Abuse Activity Report</t>
  </si>
  <si>
    <t xml:space="preserve">Failure to conduct a face-to-face review and update the plan of care and maintain monthly contact with the enrollee as specified in the Contract
</t>
  </si>
  <si>
    <t>Failure to attend Medicaid Fair Hearing</t>
  </si>
  <si>
    <t>Failure to comply with Provider Network File Specifications</t>
  </si>
  <si>
    <t>Marketing Violation</t>
  </si>
  <si>
    <t>Failure to facilitate transfers between health care settings</t>
  </si>
  <si>
    <t xml:space="preserve">Failure to comply with Medicaid Fair Hearing evidence packet submission </t>
  </si>
  <si>
    <t>Failure to respond to Agency communication in regards to the Achieved Savings Rebate Audit</t>
  </si>
  <si>
    <t>Failure to provide necessary witnesses and/or submission of evidentiary materials for Medicaid Fair Hearing</t>
  </si>
  <si>
    <t>Failure to File Accurate Reports - Denials, Reductions, Terminations, or Suspensions of Services</t>
  </si>
  <si>
    <t>Failure to timely report violations in the access, use and disclosure of PHI</t>
  </si>
  <si>
    <t>Failure to Meet the Minimum Standards for CY 2015 HEDIS Performance Measures and FFY 2014-2015 CHCUP Rate Requirements</t>
  </si>
  <si>
    <t>Failure to Meet the Minimum Standards for CY 2015 LTC Performance Measures</t>
  </si>
  <si>
    <t>Failure to provide notice of noncompliance within specified timeframe and failure of a subcontract to comply with a contract requirement and failure to provide covered services with reasonable promptness</t>
  </si>
  <si>
    <t>Failure to Attend MFH</t>
  </si>
  <si>
    <t>FAILURE TO ATTEND MFH</t>
  </si>
  <si>
    <t>Agency CAP</t>
  </si>
  <si>
    <t>Failure to Meet the Minimum Standards for CY 2015 HEDIS Performance Measures</t>
  </si>
  <si>
    <t>Failure to update online directory</t>
  </si>
  <si>
    <t>Failure to update online provider directory</t>
  </si>
  <si>
    <t>Failure to comply with Claims Processing</t>
  </si>
  <si>
    <t>Failure to timely submit encounter data</t>
  </si>
  <si>
    <t>Performance Measures</t>
  </si>
  <si>
    <t>Failure to Provide Covered Services</t>
  </si>
  <si>
    <t>FAILURE TO PROVIDE COVERED SERVICES</t>
  </si>
  <si>
    <t>PERFORMANCE MEASURES</t>
  </si>
  <si>
    <t>FAILURE TO COMPLY WITH ENCOUNTER REQUIREMENTS</t>
  </si>
  <si>
    <t>INACCURATE REPORTING</t>
  </si>
  <si>
    <t>Failure to Attend Marketing Event</t>
  </si>
  <si>
    <t>TOTAL LD DOLLAR AMOUNT:</t>
  </si>
  <si>
    <t>TOTAL SANCTION DOLLAR AMOUNT:</t>
  </si>
  <si>
    <t>TOTAL NUMBER OF ACTIONS:</t>
  </si>
  <si>
    <t>GRAND TOTAL - NUMBER OF ACTIONS:</t>
  </si>
  <si>
    <t>GRAND TOTAL - DOLLAR AMOUNT:</t>
  </si>
  <si>
    <t>TPA PMO</t>
  </si>
  <si>
    <t>Long-Term Care Case Record Review Deficiencies</t>
  </si>
  <si>
    <t>Failure to timely file a LTC Critical Incident Report</t>
  </si>
  <si>
    <t>Failure to timely submit Audited Annual Financial Report and Annual NAIC Health Statement</t>
  </si>
  <si>
    <t>Long-term Care Case Record Review Deficiencies</t>
  </si>
  <si>
    <t>Failure to receive prior written Agency approval of delegation to a subcontractor</t>
  </si>
  <si>
    <t>Failure to transport an enrollee to a pre-scheduled appointment (Logisticare)</t>
  </si>
  <si>
    <t>Failure to provide continuity of care</t>
  </si>
  <si>
    <t>Failure to comply with Transportation Provisions (Access to Care - A2C)</t>
  </si>
  <si>
    <t>Desk Review</t>
  </si>
  <si>
    <t>Failure to Comply with Marketing Requirements</t>
  </si>
  <si>
    <t>FAILURE TO OBTAIN APPROVAL</t>
  </si>
  <si>
    <t>FAILURE TO COMPLY WITH MARKETING REQUIREMENTS</t>
  </si>
  <si>
    <t>$39,200</t>
  </si>
  <si>
    <r>
      <t>SMMC FINAL ACTIONS BY ISSUE TYPE
Q1-Q3</t>
    </r>
    <r>
      <rPr>
        <b/>
        <sz val="16"/>
        <color theme="1"/>
        <rFont val="Calibri"/>
        <family val="2"/>
        <scheme val="minor"/>
      </rPr>
      <t xml:space="preserve"> FY16/17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</si>
</sst>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m/d/yy;@"/>
    <numFmt numFmtId="165" formatCode="&quot;$&quot;#,##0"/>
    <numFmt numFmtId="166" formatCode="&quot;$&quot;#,##0.00"/>
    <numFmt numFmtId="167" formatCode="_([$$-409]* #,##0_);_([$$-409]* \(#,##0\);_([$$-409]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8" fillId="0" borderId="0"/>
    <xf numFmtId="0" fontId="24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24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1">
    <xf numFmtId="0" fontId="0" fillId="0" borderId="0" xfId="0"/>
    <xf numFmtId="0" fontId="17" fillId="33" borderId="10" xfId="0" applyFont="1" applyFill="1" applyBorder="1" applyAlignment="1">
      <alignment horizontal="center" vertical="center" wrapText="1"/>
    </xf>
    <xf numFmtId="0" fontId="17" fillId="33" borderId="11" xfId="0" applyFont="1" applyFill="1" applyBorder="1" applyAlignment="1">
      <alignment horizontal="center" vertical="center" wrapText="1"/>
    </xf>
    <xf numFmtId="0" fontId="17" fillId="33" borderId="11" xfId="1" applyFont="1" applyFill="1" applyBorder="1" applyAlignment="1" applyProtection="1">
      <alignment horizontal="center" vertical="center" wrapText="1"/>
    </xf>
    <xf numFmtId="164" fontId="17" fillId="33" borderId="11" xfId="1" applyNumberFormat="1" applyFont="1" applyFill="1" applyBorder="1" applyAlignment="1" applyProtection="1">
      <alignment horizontal="center" vertical="center" wrapText="1"/>
    </xf>
    <xf numFmtId="165" fontId="17" fillId="33" borderId="11" xfId="1" applyNumberFormat="1" applyFont="1" applyFill="1" applyBorder="1" applyAlignment="1" applyProtection="1">
      <alignment horizontal="center" vertical="center" wrapText="1"/>
      <protection locked="0"/>
    </xf>
    <xf numFmtId="0" fontId="17" fillId="33" borderId="12" xfId="1" applyFont="1" applyFill="1" applyBorder="1" applyAlignment="1" applyProtection="1">
      <alignment horizontal="center" vertical="center" wrapText="1"/>
    </xf>
    <xf numFmtId="0" fontId="17" fillId="33" borderId="13" xfId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34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20" fillId="0" borderId="16" xfId="1" applyFont="1" applyFill="1" applyBorder="1" applyProtection="1"/>
    <xf numFmtId="164" fontId="20" fillId="0" borderId="16" xfId="1" applyNumberFormat="1" applyFont="1" applyFill="1" applyBorder="1" applyAlignment="1" applyProtection="1">
      <alignment horizontal="center"/>
      <protection locked="0"/>
    </xf>
    <xf numFmtId="0" fontId="20" fillId="0" borderId="16" xfId="1" applyFont="1" applyFill="1" applyBorder="1" applyAlignment="1" applyProtection="1">
      <alignment horizontal="center"/>
      <protection locked="0"/>
    </xf>
    <xf numFmtId="165" fontId="20" fillId="35" borderId="16" xfId="1" applyNumberFormat="1" applyFont="1" applyFill="1" applyBorder="1" applyAlignment="1" applyProtection="1">
      <alignment horizontal="right" wrapText="1"/>
      <protection locked="0"/>
    </xf>
    <xf numFmtId="0" fontId="20" fillId="0" borderId="15" xfId="1" applyFont="1" applyFill="1" applyBorder="1" applyAlignment="1" applyProtection="1">
      <alignment wrapText="1"/>
      <protection locked="0"/>
    </xf>
    <xf numFmtId="0" fontId="21" fillId="0" borderId="17" xfId="1" applyFont="1" applyFill="1" applyBorder="1" applyAlignment="1" applyProtection="1">
      <alignment wrapText="1"/>
      <protection locked="0"/>
    </xf>
    <xf numFmtId="0" fontId="0" fillId="0" borderId="0" xfId="0" applyFill="1"/>
    <xf numFmtId="0" fontId="19" fillId="36" borderId="14" xfId="0" applyFont="1" applyFill="1" applyBorder="1" applyAlignment="1">
      <alignment horizontal="center" vertical="center" wrapText="1"/>
    </xf>
    <xf numFmtId="0" fontId="20" fillId="0" borderId="19" xfId="1" applyFont="1" applyFill="1" applyBorder="1" applyProtection="1"/>
    <xf numFmtId="0" fontId="20" fillId="0" borderId="19" xfId="1" applyFont="1" applyFill="1" applyBorder="1" applyAlignment="1" applyProtection="1">
      <alignment horizontal="center"/>
      <protection locked="0"/>
    </xf>
    <xf numFmtId="165" fontId="20" fillId="0" borderId="16" xfId="1" applyNumberFormat="1" applyFont="1" applyFill="1" applyBorder="1" applyAlignment="1" applyProtection="1">
      <alignment horizontal="right" wrapText="1"/>
      <protection locked="0"/>
    </xf>
    <xf numFmtId="165" fontId="20" fillId="0" borderId="19" xfId="1" applyNumberFormat="1" applyFont="1" applyFill="1" applyBorder="1" applyAlignment="1" applyProtection="1">
      <alignment horizontal="right" wrapText="1"/>
      <protection locked="0"/>
    </xf>
    <xf numFmtId="0" fontId="19" fillId="0" borderId="16" xfId="0" applyFont="1" applyFill="1" applyBorder="1" applyAlignment="1">
      <alignment horizontal="center" vertical="center"/>
    </xf>
    <xf numFmtId="0" fontId="20" fillId="0" borderId="22" xfId="1" applyFont="1" applyFill="1" applyBorder="1" applyProtection="1"/>
    <xf numFmtId="0" fontId="20" fillId="0" borderId="23" xfId="1" applyFont="1" applyFill="1" applyBorder="1" applyProtection="1"/>
    <xf numFmtId="164" fontId="20" fillId="0" borderId="0" xfId="1" applyNumberFormat="1" applyFont="1" applyFill="1" applyBorder="1" applyAlignment="1" applyProtection="1">
      <alignment horizontal="center"/>
      <protection locked="0"/>
    </xf>
    <xf numFmtId="0" fontId="20" fillId="0" borderId="22" xfId="2" applyFont="1" applyFill="1" applyBorder="1" applyAlignment="1" applyProtection="1">
      <alignment horizontal="center"/>
      <protection locked="0"/>
    </xf>
    <xf numFmtId="165" fontId="20" fillId="0" borderId="22" xfId="1" applyNumberFormat="1" applyFont="1" applyFill="1" applyBorder="1" applyAlignment="1" applyProtection="1">
      <alignment horizontal="right" wrapText="1"/>
      <protection locked="0"/>
    </xf>
    <xf numFmtId="0" fontId="21" fillId="0" borderId="26" xfId="1" applyFont="1" applyFill="1" applyBorder="1" applyAlignment="1" applyProtection="1">
      <alignment wrapText="1"/>
      <protection locked="0"/>
    </xf>
    <xf numFmtId="164" fontId="20" fillId="0" borderId="22" xfId="1" applyNumberFormat="1" applyFont="1" applyFill="1" applyBorder="1" applyAlignment="1" applyProtection="1">
      <alignment horizontal="center"/>
      <protection locked="0"/>
    </xf>
    <xf numFmtId="0" fontId="20" fillId="0" borderId="22" xfId="1" applyFont="1" applyFill="1" applyBorder="1" applyAlignment="1" applyProtection="1">
      <alignment horizontal="center"/>
      <protection locked="0"/>
    </xf>
    <xf numFmtId="0" fontId="20" fillId="0" borderId="24" xfId="1" applyFont="1" applyFill="1" applyBorder="1" applyAlignment="1" applyProtection="1">
      <alignment wrapText="1"/>
      <protection locked="0"/>
    </xf>
    <xf numFmtId="0" fontId="21" fillId="0" borderId="25" xfId="1" applyFont="1" applyFill="1" applyBorder="1" applyAlignment="1" applyProtection="1">
      <alignment wrapText="1"/>
      <protection locked="0"/>
    </xf>
    <xf numFmtId="0" fontId="20" fillId="0" borderId="28" xfId="1" applyFont="1" applyFill="1" applyBorder="1" applyProtection="1"/>
    <xf numFmtId="0" fontId="20" fillId="0" borderId="29" xfId="1" applyFont="1" applyFill="1" applyBorder="1" applyProtection="1"/>
    <xf numFmtId="164" fontId="20" fillId="0" borderId="28" xfId="1" applyNumberFormat="1" applyFont="1" applyFill="1" applyBorder="1" applyAlignment="1" applyProtection="1">
      <alignment horizontal="center" vertical="center"/>
      <protection locked="0"/>
    </xf>
    <xf numFmtId="0" fontId="20" fillId="0" borderId="28" xfId="1" applyFont="1" applyFill="1" applyBorder="1" applyAlignment="1" applyProtection="1">
      <alignment horizontal="center"/>
      <protection locked="0"/>
    </xf>
    <xf numFmtId="165" fontId="20" fillId="0" borderId="28" xfId="1" applyNumberFormat="1" applyFont="1" applyFill="1" applyBorder="1" applyAlignment="1" applyProtection="1">
      <alignment horizontal="right" wrapText="1"/>
      <protection locked="0"/>
    </xf>
    <xf numFmtId="0" fontId="19" fillId="0" borderId="33" xfId="0" applyFont="1" applyFill="1" applyBorder="1" applyAlignment="1">
      <alignment horizontal="center" vertical="center"/>
    </xf>
    <xf numFmtId="0" fontId="20" fillId="0" borderId="33" xfId="1" applyFont="1" applyFill="1" applyBorder="1" applyAlignment="1" applyProtection="1">
      <alignment vertical="center" wrapText="1"/>
    </xf>
    <xf numFmtId="0" fontId="20" fillId="0" borderId="33" xfId="1" applyFont="1" applyFill="1" applyBorder="1" applyProtection="1"/>
    <xf numFmtId="164" fontId="20" fillId="0" borderId="33" xfId="1" applyNumberFormat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165" fontId="20" fillId="0" borderId="33" xfId="1" applyNumberFormat="1" applyFont="1" applyFill="1" applyBorder="1" applyAlignment="1" applyProtection="1">
      <alignment horizontal="right" wrapText="1"/>
      <protection locked="0"/>
    </xf>
    <xf numFmtId="0" fontId="20" fillId="0" borderId="34" xfId="1" applyFont="1" applyFill="1" applyBorder="1" applyAlignment="1" applyProtection="1">
      <alignment wrapText="1"/>
      <protection locked="0"/>
    </xf>
    <xf numFmtId="0" fontId="21" fillId="0" borderId="35" xfId="1" applyFont="1" applyFill="1" applyBorder="1" applyAlignment="1" applyProtection="1">
      <alignment wrapText="1"/>
      <protection locked="0"/>
    </xf>
    <xf numFmtId="0" fontId="19" fillId="0" borderId="0" xfId="0" applyFont="1" applyFill="1"/>
    <xf numFmtId="164" fontId="20" fillId="0" borderId="23" xfId="1" applyNumberFormat="1" applyFont="1" applyFill="1" applyBorder="1" applyAlignment="1" applyProtection="1">
      <alignment horizontal="center"/>
      <protection locked="0"/>
    </xf>
    <xf numFmtId="0" fontId="20" fillId="0" borderId="23" xfId="1" applyFont="1" applyFill="1" applyBorder="1" applyAlignment="1" applyProtection="1">
      <alignment horizontal="center"/>
      <protection locked="0"/>
    </xf>
    <xf numFmtId="0" fontId="21" fillId="0" borderId="37" xfId="2" applyFont="1" applyFill="1" applyBorder="1" applyAlignment="1" applyProtection="1">
      <alignment horizontal="left" vertical="center" wrapText="1"/>
      <protection locked="0"/>
    </xf>
    <xf numFmtId="0" fontId="19" fillId="34" borderId="3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164" fontId="20" fillId="0" borderId="28" xfId="1" applyNumberFormat="1" applyFont="1" applyFill="1" applyBorder="1" applyAlignment="1" applyProtection="1">
      <alignment horizontal="center"/>
      <protection locked="0"/>
    </xf>
    <xf numFmtId="0" fontId="20" fillId="0" borderId="28" xfId="1" applyFont="1" applyFill="1" applyBorder="1" applyAlignment="1" applyProtection="1">
      <alignment wrapText="1"/>
      <protection locked="0"/>
    </xf>
    <xf numFmtId="0" fontId="20" fillId="0" borderId="23" xfId="1" applyFont="1" applyFill="1" applyBorder="1" applyAlignment="1" applyProtection="1">
      <alignment wrapText="1"/>
    </xf>
    <xf numFmtId="165" fontId="20" fillId="0" borderId="23" xfId="1" applyNumberFormat="1" applyFont="1" applyFill="1" applyBorder="1" applyAlignment="1" applyProtection="1">
      <alignment horizontal="right" wrapText="1"/>
      <protection locked="0"/>
    </xf>
    <xf numFmtId="0" fontId="21" fillId="0" borderId="37" xfId="1" applyFont="1" applyFill="1" applyBorder="1" applyAlignment="1" applyProtection="1">
      <alignment wrapText="1"/>
      <protection locked="0"/>
    </xf>
    <xf numFmtId="0" fontId="20" fillId="0" borderId="29" xfId="1" applyFont="1" applyFill="1" applyBorder="1" applyAlignment="1" applyProtection="1">
      <alignment wrapText="1"/>
    </xf>
    <xf numFmtId="164" fontId="20" fillId="0" borderId="29" xfId="1" applyNumberFormat="1" applyFont="1" applyFill="1" applyBorder="1" applyAlignment="1" applyProtection="1">
      <alignment horizontal="center"/>
      <protection locked="0"/>
    </xf>
    <xf numFmtId="165" fontId="20" fillId="0" borderId="29" xfId="1" applyNumberFormat="1" applyFont="1" applyFill="1" applyBorder="1" applyAlignment="1" applyProtection="1">
      <alignment horizontal="right" wrapText="1"/>
      <protection locked="0"/>
    </xf>
    <xf numFmtId="0" fontId="20" fillId="0" borderId="39" xfId="1" applyFont="1" applyFill="1" applyBorder="1" applyAlignment="1" applyProtection="1">
      <alignment wrapText="1"/>
      <protection locked="0"/>
    </xf>
    <xf numFmtId="0" fontId="21" fillId="0" borderId="13" xfId="1" applyFont="1" applyFill="1" applyBorder="1" applyAlignment="1" applyProtection="1">
      <alignment wrapText="1"/>
      <protection locked="0"/>
    </xf>
    <xf numFmtId="0" fontId="20" fillId="0" borderId="28" xfId="1" applyFont="1" applyFill="1" applyBorder="1" applyAlignment="1" applyProtection="1">
      <alignment wrapText="1"/>
    </xf>
    <xf numFmtId="0" fontId="21" fillId="0" borderId="31" xfId="1" applyFont="1" applyFill="1" applyBorder="1" applyAlignment="1" applyProtection="1">
      <alignment wrapText="1"/>
      <protection locked="0"/>
    </xf>
    <xf numFmtId="0" fontId="20" fillId="0" borderId="42" xfId="1" applyFont="1" applyFill="1" applyBorder="1" applyAlignment="1" applyProtection="1">
      <alignment wrapText="1"/>
    </xf>
    <xf numFmtId="0" fontId="20" fillId="0" borderId="42" xfId="1" applyFont="1" applyFill="1" applyBorder="1" applyProtection="1"/>
    <xf numFmtId="164" fontId="20" fillId="0" borderId="42" xfId="1" applyNumberFormat="1" applyFont="1" applyFill="1" applyBorder="1" applyAlignment="1" applyProtection="1">
      <alignment horizontal="center"/>
      <protection locked="0"/>
    </xf>
    <xf numFmtId="165" fontId="20" fillId="0" borderId="42" xfId="1" applyNumberFormat="1" applyFont="1" applyFill="1" applyBorder="1" applyAlignment="1" applyProtection="1">
      <alignment horizontal="right" wrapText="1"/>
      <protection locked="0"/>
    </xf>
    <xf numFmtId="0" fontId="20" fillId="0" borderId="43" xfId="1" applyFont="1" applyFill="1" applyBorder="1" applyAlignment="1" applyProtection="1">
      <alignment wrapText="1"/>
      <protection locked="0"/>
    </xf>
    <xf numFmtId="0" fontId="21" fillId="0" borderId="44" xfId="1" applyFont="1" applyFill="1" applyBorder="1" applyAlignment="1" applyProtection="1">
      <alignment wrapText="1"/>
      <protection locked="0"/>
    </xf>
    <xf numFmtId="0" fontId="20" fillId="0" borderId="29" xfId="1" applyFont="1" applyFill="1" applyBorder="1" applyAlignment="1" applyProtection="1">
      <alignment horizontal="center"/>
      <protection locked="0"/>
    </xf>
    <xf numFmtId="0" fontId="20" fillId="0" borderId="30" xfId="1" applyFont="1" applyFill="1" applyBorder="1" applyAlignment="1" applyProtection="1">
      <alignment wrapText="1"/>
      <protection locked="0"/>
    </xf>
    <xf numFmtId="0" fontId="20" fillId="0" borderId="22" xfId="1" applyFont="1" applyFill="1" applyBorder="1" applyAlignment="1" applyProtection="1">
      <alignment wrapText="1"/>
    </xf>
    <xf numFmtId="164" fontId="20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29" xfId="1" applyFont="1" applyFill="1" applyBorder="1" applyAlignment="1" applyProtection="1">
      <alignment horizontal="center" vertical="center"/>
      <protection locked="0"/>
    </xf>
    <xf numFmtId="0" fontId="19" fillId="36" borderId="45" xfId="0" applyFont="1" applyFill="1" applyBorder="1" applyAlignment="1">
      <alignment horizontal="center" vertical="center" wrapText="1"/>
    </xf>
    <xf numFmtId="0" fontId="20" fillId="0" borderId="16" xfId="1" applyFont="1" applyFill="1" applyBorder="1" applyAlignment="1" applyProtection="1">
      <alignment vertical="center" wrapText="1"/>
    </xf>
    <xf numFmtId="0" fontId="20" fillId="0" borderId="16" xfId="1" applyFont="1" applyFill="1" applyBorder="1" applyAlignment="1" applyProtection="1">
      <alignment vertical="center"/>
    </xf>
    <xf numFmtId="164" fontId="20" fillId="0" borderId="16" xfId="1" applyNumberFormat="1" applyFont="1" applyFill="1" applyBorder="1" applyAlignment="1" applyProtection="1">
      <alignment horizontal="center" vertical="center"/>
      <protection locked="0"/>
    </xf>
    <xf numFmtId="0" fontId="20" fillId="0" borderId="16" xfId="1" applyFont="1" applyFill="1" applyBorder="1" applyAlignment="1" applyProtection="1">
      <alignment horizontal="center" vertical="center"/>
      <protection locked="0"/>
    </xf>
    <xf numFmtId="165" fontId="20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1" applyFont="1" applyFill="1" applyBorder="1" applyAlignment="1" applyProtection="1">
      <alignment wrapText="1"/>
      <protection locked="0"/>
    </xf>
    <xf numFmtId="0" fontId="20" fillId="0" borderId="28" xfId="1" applyFont="1" applyFill="1" applyBorder="1" applyAlignment="1" applyProtection="1">
      <alignment horizontal="left" vertical="center" wrapText="1"/>
    </xf>
    <xf numFmtId="0" fontId="20" fillId="0" borderId="28" xfId="1" applyFont="1" applyFill="1" applyBorder="1" applyAlignment="1" applyProtection="1">
      <alignment horizontal="center" vertical="center"/>
      <protection locked="0"/>
    </xf>
    <xf numFmtId="164" fontId="20" fillId="0" borderId="33" xfId="2" applyNumberFormat="1" applyFont="1" applyFill="1" applyBorder="1" applyAlignment="1" applyProtection="1">
      <alignment horizontal="center"/>
      <protection locked="0"/>
    </xf>
    <xf numFmtId="0" fontId="20" fillId="0" borderId="33" xfId="2" applyFont="1" applyFill="1" applyBorder="1" applyAlignment="1" applyProtection="1">
      <alignment horizontal="center"/>
      <protection locked="0"/>
    </xf>
    <xf numFmtId="0" fontId="20" fillId="0" borderId="47" xfId="1" applyFont="1" applyFill="1" applyBorder="1" applyProtection="1"/>
    <xf numFmtId="164" fontId="20" fillId="0" borderId="23" xfId="1" applyNumberFormat="1" applyFont="1" applyFill="1" applyBorder="1" applyAlignment="1" applyProtection="1">
      <alignment horizontal="center" vertical="center"/>
      <protection locked="0"/>
    </xf>
    <xf numFmtId="0" fontId="20" fillId="0" borderId="23" xfId="1" applyFont="1" applyFill="1" applyBorder="1" applyAlignment="1" applyProtection="1">
      <alignment horizontal="center" vertical="center"/>
      <protection locked="0"/>
    </xf>
    <xf numFmtId="164" fontId="20" fillId="0" borderId="47" xfId="1" applyNumberFormat="1" applyFont="1" applyFill="1" applyBorder="1" applyAlignment="1" applyProtection="1">
      <alignment horizontal="center"/>
      <protection locked="0"/>
    </xf>
    <xf numFmtId="0" fontId="20" fillId="0" borderId="47" xfId="1" applyFont="1" applyFill="1" applyBorder="1" applyAlignment="1" applyProtection="1">
      <alignment horizontal="center"/>
      <protection locked="0"/>
    </xf>
    <xf numFmtId="165" fontId="20" fillId="0" borderId="47" xfId="1" applyNumberFormat="1" applyFont="1" applyFill="1" applyBorder="1" applyAlignment="1" applyProtection="1">
      <alignment horizontal="right" wrapText="1"/>
      <protection locked="0"/>
    </xf>
    <xf numFmtId="0" fontId="21" fillId="0" borderId="48" xfId="1" applyFont="1" applyFill="1" applyBorder="1" applyAlignment="1" applyProtection="1">
      <alignment wrapText="1"/>
      <protection locked="0"/>
    </xf>
    <xf numFmtId="0" fontId="20" fillId="0" borderId="49" xfId="1" applyFont="1" applyFill="1" applyBorder="1" applyProtection="1"/>
    <xf numFmtId="164" fontId="20" fillId="0" borderId="49" xfId="1" applyNumberFormat="1" applyFont="1" applyFill="1" applyBorder="1" applyAlignment="1" applyProtection="1">
      <alignment horizontal="center"/>
      <protection locked="0"/>
    </xf>
    <xf numFmtId="0" fontId="20" fillId="0" borderId="49" xfId="1" applyFont="1" applyFill="1" applyBorder="1" applyAlignment="1" applyProtection="1">
      <alignment horizontal="center"/>
      <protection locked="0"/>
    </xf>
    <xf numFmtId="165" fontId="20" fillId="0" borderId="49" xfId="1" applyNumberFormat="1" applyFont="1" applyFill="1" applyBorder="1" applyAlignment="1" applyProtection="1">
      <alignment horizontal="right" wrapText="1"/>
      <protection locked="0"/>
    </xf>
    <xf numFmtId="0" fontId="21" fillId="0" borderId="51" xfId="1" applyFont="1" applyFill="1" applyBorder="1" applyAlignment="1" applyProtection="1">
      <alignment wrapText="1"/>
      <protection locked="0"/>
    </xf>
    <xf numFmtId="0" fontId="20" fillId="0" borderId="42" xfId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wrapText="1"/>
    </xf>
    <xf numFmtId="0" fontId="22" fillId="0" borderId="0" xfId="0" applyFont="1"/>
    <xf numFmtId="166" fontId="22" fillId="0" borderId="0" xfId="0" applyNumberFormat="1" applyFont="1"/>
    <xf numFmtId="0" fontId="19" fillId="0" borderId="0" xfId="0" applyFont="1" applyBorder="1"/>
    <xf numFmtId="166" fontId="22" fillId="0" borderId="0" xfId="0" applyNumberFormat="1" applyFont="1" applyFill="1"/>
    <xf numFmtId="0" fontId="19" fillId="0" borderId="0" xfId="0" applyFont="1" applyAlignment="1">
      <alignment wrapText="1"/>
    </xf>
    <xf numFmtId="0" fontId="20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0" fontId="19" fillId="0" borderId="22" xfId="0" applyFont="1" applyFill="1" applyBorder="1" applyAlignment="1">
      <alignment horizontal="center" vertical="center"/>
    </xf>
    <xf numFmtId="0" fontId="0" fillId="38" borderId="23" xfId="0" applyFont="1" applyFill="1" applyBorder="1" applyAlignment="1">
      <alignment horizontal="center"/>
    </xf>
    <xf numFmtId="0" fontId="0" fillId="0" borderId="47" xfId="0" applyFont="1" applyBorder="1" applyAlignment="1">
      <alignment horizontal="center" vertical="center"/>
    </xf>
    <xf numFmtId="0" fontId="15" fillId="39" borderId="23" xfId="0" applyFont="1" applyFill="1" applyBorder="1" applyAlignment="1">
      <alignment horizontal="center"/>
    </xf>
    <xf numFmtId="0" fontId="15" fillId="39" borderId="52" xfId="0" applyFont="1" applyFill="1" applyBorder="1" applyAlignment="1">
      <alignment horizontal="center" vertical="center"/>
    </xf>
    <xf numFmtId="0" fontId="15" fillId="39" borderId="53" xfId="0" applyFont="1" applyFill="1" applyBorder="1"/>
    <xf numFmtId="0" fontId="15" fillId="39" borderId="47" xfId="0" applyFont="1" applyFill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164" fontId="20" fillId="0" borderId="33" xfId="1" applyNumberFormat="1" applyFont="1" applyFill="1" applyBorder="1" applyAlignment="1" applyProtection="1">
      <alignment horizont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21" fillId="0" borderId="35" xfId="1" applyFont="1" applyFill="1" applyBorder="1" applyAlignment="1" applyProtection="1">
      <alignment vertical="center" wrapText="1"/>
      <protection locked="0"/>
    </xf>
    <xf numFmtId="0" fontId="21" fillId="0" borderId="31" xfId="1" applyFont="1" applyFill="1" applyBorder="1" applyAlignment="1" applyProtection="1">
      <alignment vertical="center" wrapText="1"/>
      <protection locked="0"/>
    </xf>
    <xf numFmtId="0" fontId="20" fillId="0" borderId="50" xfId="1" applyFont="1" applyFill="1" applyBorder="1" applyAlignment="1" applyProtection="1">
      <alignment wrapText="1"/>
      <protection locked="0"/>
    </xf>
    <xf numFmtId="0" fontId="20" fillId="0" borderId="0" xfId="1" applyFont="1" applyFill="1" applyBorder="1" applyAlignment="1" applyProtection="1">
      <alignment wrapText="1"/>
      <protection locked="0"/>
    </xf>
    <xf numFmtId="0" fontId="20" fillId="0" borderId="0" xfId="1" applyFont="1" applyBorder="1" applyProtection="1">
      <protection locked="0"/>
    </xf>
    <xf numFmtId="0" fontId="20" fillId="0" borderId="53" xfId="1" applyFont="1" applyFill="1" applyBorder="1" applyAlignment="1" applyProtection="1">
      <alignment wrapText="1"/>
      <protection locked="0"/>
    </xf>
    <xf numFmtId="0" fontId="20" fillId="0" borderId="24" xfId="1" applyFont="1" applyFill="1" applyBorder="1" applyProtection="1"/>
    <xf numFmtId="0" fontId="20" fillId="0" borderId="23" xfId="1" applyFont="1" applyFill="1" applyBorder="1" applyAlignment="1" applyProtection="1">
      <alignment wrapText="1"/>
      <protection locked="0"/>
    </xf>
    <xf numFmtId="0" fontId="21" fillId="0" borderId="59" xfId="1" applyFont="1" applyFill="1" applyBorder="1" applyAlignment="1" applyProtection="1">
      <alignment wrapText="1"/>
      <protection locked="0"/>
    </xf>
    <xf numFmtId="164" fontId="20" fillId="0" borderId="47" xfId="1" applyNumberFormat="1" applyFont="1" applyFill="1" applyBorder="1" applyAlignment="1" applyProtection="1">
      <alignment horizontal="center" vertical="center"/>
      <protection locked="0"/>
    </xf>
    <xf numFmtId="0" fontId="20" fillId="0" borderId="47" xfId="1" applyFont="1" applyFill="1" applyBorder="1" applyAlignment="1" applyProtection="1">
      <alignment wrapText="1"/>
      <protection locked="0"/>
    </xf>
    <xf numFmtId="0" fontId="20" fillId="0" borderId="47" xfId="1" applyFont="1" applyFill="1" applyBorder="1" applyAlignment="1" applyProtection="1">
      <alignment horizontal="center" vertical="center"/>
      <protection locked="0"/>
    </xf>
    <xf numFmtId="165" fontId="20" fillId="0" borderId="47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1" applyFont="1" applyFill="1" applyBorder="1" applyProtection="1"/>
    <xf numFmtId="165" fontId="20" fillId="0" borderId="0" xfId="1" applyNumberFormat="1" applyFont="1" applyFill="1" applyBorder="1" applyAlignment="1" applyProtection="1">
      <alignment horizontal="right" wrapText="1"/>
      <protection locked="0"/>
    </xf>
    <xf numFmtId="0" fontId="21" fillId="0" borderId="48" xfId="1" applyFont="1" applyFill="1" applyBorder="1" applyAlignment="1" applyProtection="1">
      <alignment vertical="center" wrapText="1"/>
      <protection locked="0"/>
    </xf>
    <xf numFmtId="0" fontId="20" fillId="0" borderId="40" xfId="1" applyFont="1" applyFill="1" applyBorder="1" applyProtection="1"/>
    <xf numFmtId="14" fontId="19" fillId="0" borderId="29" xfId="0" applyNumberFormat="1" applyFont="1" applyFill="1" applyBorder="1"/>
    <xf numFmtId="0" fontId="20" fillId="0" borderId="40" xfId="1" applyFont="1" applyFill="1" applyBorder="1" applyAlignment="1" applyProtection="1">
      <alignment horizontal="center"/>
      <protection locked="0"/>
    </xf>
    <xf numFmtId="165" fontId="19" fillId="0" borderId="29" xfId="0" applyNumberFormat="1" applyFont="1" applyFill="1" applyBorder="1"/>
    <xf numFmtId="165" fontId="19" fillId="0" borderId="40" xfId="0" applyNumberFormat="1" applyFont="1" applyFill="1" applyBorder="1"/>
    <xf numFmtId="0" fontId="1" fillId="0" borderId="13" xfId="0" applyFont="1" applyFill="1" applyBorder="1"/>
    <xf numFmtId="0" fontId="19" fillId="34" borderId="21" xfId="0" applyFont="1" applyFill="1" applyBorder="1" applyAlignment="1">
      <alignment horizontal="center" vertical="center" wrapText="1"/>
    </xf>
    <xf numFmtId="0" fontId="19" fillId="34" borderId="3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wrapText="1"/>
    </xf>
    <xf numFmtId="165" fontId="19" fillId="0" borderId="15" xfId="0" applyNumberFormat="1" applyFont="1" applyFill="1" applyBorder="1" applyAlignment="1">
      <alignment horizontal="center" wrapText="1"/>
    </xf>
    <xf numFmtId="165" fontId="19" fillId="0" borderId="15" xfId="0" applyNumberFormat="1" applyFont="1" applyFill="1" applyBorder="1" applyAlignment="1">
      <alignment horizontal="center" vertical="center"/>
    </xf>
    <xf numFmtId="6" fontId="19" fillId="0" borderId="24" xfId="0" applyNumberFormat="1" applyFont="1" applyFill="1" applyBorder="1" applyAlignment="1">
      <alignment horizontal="center" vertical="center" wrapText="1"/>
    </xf>
    <xf numFmtId="165" fontId="19" fillId="0" borderId="24" xfId="0" applyNumberFormat="1" applyFont="1" applyFill="1" applyBorder="1" applyAlignment="1">
      <alignment horizontal="center" vertical="center"/>
    </xf>
    <xf numFmtId="6" fontId="19" fillId="0" borderId="39" xfId="0" applyNumberFormat="1" applyFont="1" applyFill="1" applyBorder="1" applyAlignment="1">
      <alignment horizontal="center" vertical="center" wrapText="1"/>
    </xf>
    <xf numFmtId="0" fontId="20" fillId="0" borderId="29" xfId="1" applyFont="1" applyFill="1" applyBorder="1" applyAlignment="1" applyProtection="1">
      <alignment vertical="center"/>
    </xf>
    <xf numFmtId="165" fontId="20" fillId="0" borderId="29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47" xfId="1" applyFont="1" applyFill="1" applyBorder="1" applyAlignment="1" applyProtection="1">
      <alignment vertical="center" wrapText="1"/>
    </xf>
    <xf numFmtId="0" fontId="20" fillId="0" borderId="47" xfId="1" applyFont="1" applyFill="1" applyBorder="1" applyAlignment="1" applyProtection="1">
      <alignment vertical="center"/>
    </xf>
    <xf numFmtId="0" fontId="20" fillId="0" borderId="29" xfId="1" applyFont="1" applyFill="1" applyBorder="1" applyAlignment="1" applyProtection="1">
      <alignment vertical="center" wrapText="1"/>
    </xf>
    <xf numFmtId="0" fontId="20" fillId="0" borderId="33" xfId="1" applyFont="1" applyFill="1" applyBorder="1" applyAlignment="1" applyProtection="1">
      <alignment vertical="center"/>
    </xf>
    <xf numFmtId="0" fontId="19" fillId="0" borderId="46" xfId="0" applyFont="1" applyBorder="1"/>
    <xf numFmtId="164" fontId="20" fillId="0" borderId="49" xfId="1" applyNumberFormat="1" applyFont="1" applyFill="1" applyBorder="1" applyAlignment="1" applyProtection="1">
      <alignment horizontal="center" vertical="center"/>
      <protection locked="0"/>
    </xf>
    <xf numFmtId="0" fontId="20" fillId="0" borderId="49" xfId="1" applyFont="1" applyFill="1" applyBorder="1" applyAlignment="1" applyProtection="1">
      <alignment horizontal="center" vertical="center"/>
      <protection locked="0"/>
    </xf>
    <xf numFmtId="0" fontId="20" fillId="0" borderId="49" xfId="1" applyFont="1" applyFill="1" applyBorder="1" applyAlignment="1" applyProtection="1">
      <alignment wrapText="1"/>
      <protection locked="0"/>
    </xf>
    <xf numFmtId="164" fontId="20" fillId="0" borderId="52" xfId="1" applyNumberFormat="1" applyFont="1" applyFill="1" applyBorder="1" applyAlignment="1" applyProtection="1">
      <alignment horizontal="center" vertical="center"/>
      <protection locked="0"/>
    </xf>
    <xf numFmtId="0" fontId="21" fillId="0" borderId="60" xfId="1" applyFont="1" applyFill="1" applyBorder="1" applyAlignment="1" applyProtection="1">
      <alignment wrapText="1"/>
      <protection locked="0"/>
    </xf>
    <xf numFmtId="0" fontId="20" fillId="0" borderId="33" xfId="1" applyFont="1" applyFill="1" applyBorder="1" applyAlignment="1" applyProtection="1">
      <alignment wrapText="1"/>
    </xf>
    <xf numFmtId="0" fontId="20" fillId="0" borderId="47" xfId="1" applyFont="1" applyFill="1" applyBorder="1" applyAlignment="1" applyProtection="1">
      <alignment horizontal="left" vertical="center" wrapText="1"/>
    </xf>
    <xf numFmtId="6" fontId="19" fillId="0" borderId="34" xfId="0" applyNumberFormat="1" applyFont="1" applyFill="1" applyBorder="1" applyAlignment="1">
      <alignment horizontal="center" vertical="center" wrapText="1"/>
    </xf>
    <xf numFmtId="0" fontId="20" fillId="0" borderId="42" xfId="1" applyFont="1" applyFill="1" applyBorder="1" applyAlignment="1" applyProtection="1">
      <alignment horizontal="left" vertical="center" wrapText="1"/>
    </xf>
    <xf numFmtId="0" fontId="19" fillId="0" borderId="42" xfId="0" applyFont="1" applyFill="1" applyBorder="1"/>
    <xf numFmtId="0" fontId="20" fillId="0" borderId="22" xfId="1" applyFont="1" applyFill="1" applyBorder="1" applyAlignment="1" applyProtection="1">
      <alignment horizontal="left" vertical="center" wrapText="1"/>
    </xf>
    <xf numFmtId="0" fontId="20" fillId="0" borderId="0" xfId="39" applyFont="1" applyAlignment="1" applyProtection="1">
      <alignment wrapText="1"/>
      <protection locked="0"/>
    </xf>
    <xf numFmtId="164" fontId="20" fillId="0" borderId="22" xfId="2" applyNumberFormat="1" applyFont="1" applyFill="1" applyBorder="1" applyAlignment="1" applyProtection="1">
      <alignment horizontal="center"/>
      <protection locked="0"/>
    </xf>
    <xf numFmtId="0" fontId="19" fillId="0" borderId="22" xfId="0" applyFont="1" applyFill="1" applyBorder="1"/>
    <xf numFmtId="0" fontId="20" fillId="0" borderId="0" xfId="39" applyFont="1" applyBorder="1" applyAlignment="1" applyProtection="1">
      <alignment wrapText="1"/>
      <protection locked="0"/>
    </xf>
    <xf numFmtId="0" fontId="20" fillId="0" borderId="47" xfId="1" applyFont="1" applyFill="1" applyBorder="1" applyAlignment="1" applyProtection="1">
      <alignment wrapText="1"/>
    </xf>
    <xf numFmtId="0" fontId="19" fillId="0" borderId="33" xfId="0" applyFont="1" applyFill="1" applyBorder="1" applyAlignment="1"/>
    <xf numFmtId="0" fontId="20" fillId="0" borderId="33" xfId="1" applyFont="1" applyFill="1" applyBorder="1" applyAlignment="1" applyProtection="1">
      <alignment horizontal="left" vertical="center" wrapText="1"/>
    </xf>
    <xf numFmtId="0" fontId="21" fillId="0" borderId="61" xfId="1" applyFont="1" applyFill="1" applyBorder="1" applyAlignment="1" applyProtection="1">
      <alignment horizontal="left" vertical="center" wrapText="1"/>
    </xf>
    <xf numFmtId="0" fontId="19" fillId="0" borderId="42" xfId="0" applyFont="1" applyBorder="1"/>
    <xf numFmtId="0" fontId="20" fillId="0" borderId="29" xfId="1" applyFont="1" applyFill="1" applyBorder="1" applyAlignment="1" applyProtection="1">
      <alignment wrapText="1"/>
      <protection locked="0"/>
    </xf>
    <xf numFmtId="0" fontId="20" fillId="0" borderId="42" xfId="1" applyFont="1" applyFill="1" applyBorder="1" applyAlignment="1" applyProtection="1">
      <alignment wrapText="1"/>
      <protection locked="0"/>
    </xf>
    <xf numFmtId="0" fontId="0" fillId="0" borderId="42" xfId="0" applyFill="1" applyBorder="1"/>
    <xf numFmtId="6" fontId="19" fillId="0" borderId="44" xfId="0" applyNumberFormat="1" applyFont="1" applyFill="1" applyBorder="1" applyAlignment="1">
      <alignment horizontal="center" vertical="center" wrapText="1"/>
    </xf>
    <xf numFmtId="0" fontId="20" fillId="0" borderId="47" xfId="1" applyFont="1" applyFill="1" applyBorder="1" applyAlignment="1" applyProtection="1">
      <alignment horizontal="left" vertical="center" wrapText="1"/>
      <protection locked="0"/>
    </xf>
    <xf numFmtId="0" fontId="19" fillId="0" borderId="28" xfId="0" applyFont="1" applyBorder="1"/>
    <xf numFmtId="164" fontId="20" fillId="0" borderId="42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Fill="1" applyBorder="1"/>
    <xf numFmtId="0" fontId="21" fillId="0" borderId="57" xfId="2" applyFont="1" applyFill="1" applyBorder="1" applyAlignment="1" applyProtection="1">
      <alignment horizontal="left" vertical="center" wrapText="1"/>
      <protection locked="0"/>
    </xf>
    <xf numFmtId="0" fontId="20" fillId="0" borderId="42" xfId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 applyProtection="1">
      <alignment vertical="center" wrapText="1"/>
      <protection locked="0"/>
    </xf>
    <xf numFmtId="0" fontId="20" fillId="0" borderId="42" xfId="1" applyFont="1" applyFill="1" applyBorder="1" applyAlignment="1" applyProtection="1">
      <alignment vertical="center" wrapText="1"/>
    </xf>
    <xf numFmtId="0" fontId="21" fillId="0" borderId="25" xfId="2" applyFont="1" applyFill="1" applyBorder="1" applyAlignment="1" applyProtection="1">
      <alignment wrapText="1"/>
      <protection locked="0"/>
    </xf>
    <xf numFmtId="0" fontId="20" fillId="0" borderId="47" xfId="2" applyFont="1" applyFill="1" applyBorder="1" applyAlignment="1" applyProtection="1">
      <alignment horizontal="center"/>
      <protection locked="0"/>
    </xf>
    <xf numFmtId="164" fontId="20" fillId="0" borderId="47" xfId="2" applyNumberFormat="1" applyFont="1" applyFill="1" applyBorder="1" applyAlignment="1" applyProtection="1">
      <alignment horizontal="center"/>
      <protection locked="0"/>
    </xf>
    <xf numFmtId="0" fontId="20" fillId="0" borderId="28" xfId="2" applyFont="1" applyFill="1" applyBorder="1" applyAlignment="1" applyProtection="1">
      <alignment horizontal="center"/>
      <protection locked="0"/>
    </xf>
    <xf numFmtId="0" fontId="21" fillId="0" borderId="31" xfId="2" applyFont="1" applyFill="1" applyBorder="1" applyAlignment="1" applyProtection="1">
      <alignment wrapText="1"/>
      <protection locked="0"/>
    </xf>
    <xf numFmtId="0" fontId="21" fillId="0" borderId="48" xfId="2" applyFont="1" applyFill="1" applyBorder="1" applyAlignment="1" applyProtection="1">
      <alignment wrapText="1"/>
      <protection locked="0"/>
    </xf>
    <xf numFmtId="0" fontId="19" fillId="0" borderId="42" xfId="0" applyFont="1" applyBorder="1" applyAlignment="1">
      <alignment wrapText="1"/>
    </xf>
    <xf numFmtId="0" fontId="21" fillId="0" borderId="44" xfId="2" applyFont="1" applyFill="1" applyBorder="1" applyAlignment="1" applyProtection="1">
      <protection locked="0"/>
    </xf>
    <xf numFmtId="164" fontId="20" fillId="0" borderId="28" xfId="2" applyNumberFormat="1" applyFont="1" applyFill="1" applyBorder="1" applyAlignment="1" applyProtection="1">
      <alignment horizontal="center"/>
      <protection locked="0"/>
    </xf>
    <xf numFmtId="165" fontId="20" fillId="35" borderId="28" xfId="1" applyNumberFormat="1" applyFont="1" applyFill="1" applyBorder="1" applyAlignment="1" applyProtection="1">
      <alignment horizontal="right" wrapText="1"/>
      <protection locked="0"/>
    </xf>
    <xf numFmtId="0" fontId="20" fillId="0" borderId="49" xfId="2" applyFont="1" applyFill="1" applyBorder="1" applyAlignment="1" applyProtection="1">
      <alignment horizontal="center"/>
      <protection locked="0"/>
    </xf>
    <xf numFmtId="164" fontId="20" fillId="0" borderId="49" xfId="2" applyNumberFormat="1" applyFont="1" applyFill="1" applyBorder="1" applyAlignment="1" applyProtection="1">
      <alignment horizontal="center"/>
      <protection locked="0"/>
    </xf>
    <xf numFmtId="0" fontId="21" fillId="0" borderId="51" xfId="2" applyFont="1" applyFill="1" applyBorder="1" applyAlignment="1" applyProtection="1">
      <alignment wrapText="1"/>
      <protection locked="0"/>
    </xf>
    <xf numFmtId="0" fontId="20" fillId="0" borderId="49" xfId="1" applyFont="1" applyFill="1" applyBorder="1" applyAlignment="1" applyProtection="1">
      <alignment horizontal="left" vertical="center" wrapText="1"/>
    </xf>
    <xf numFmtId="0" fontId="21" fillId="0" borderId="51" xfId="1" applyFont="1" applyFill="1" applyBorder="1" applyAlignment="1" applyProtection="1">
      <alignment vertical="center" wrapText="1"/>
      <protection locked="0"/>
    </xf>
    <xf numFmtId="0" fontId="20" fillId="0" borderId="34" xfId="1" applyFont="1" applyFill="1" applyBorder="1" applyProtection="1"/>
    <xf numFmtId="0" fontId="20" fillId="0" borderId="53" xfId="1" applyFont="1" applyFill="1" applyBorder="1" applyProtection="1"/>
    <xf numFmtId="0" fontId="20" fillId="0" borderId="47" xfId="1" applyFont="1" applyFill="1" applyBorder="1" applyAlignment="1" applyProtection="1">
      <alignment horizontal="left"/>
      <protection locked="0"/>
    </xf>
    <xf numFmtId="0" fontId="20" fillId="0" borderId="23" xfId="1" applyFont="1" applyFill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horizontal="center"/>
      <protection locked="0"/>
    </xf>
    <xf numFmtId="0" fontId="21" fillId="0" borderId="0" xfId="1" applyFont="1" applyFill="1" applyBorder="1" applyAlignment="1" applyProtection="1">
      <alignment vertical="center" wrapText="1"/>
      <protection locked="0"/>
    </xf>
    <xf numFmtId="0" fontId="0" fillId="0" borderId="0" xfId="0" applyFill="1" applyBorder="1"/>
    <xf numFmtId="0" fontId="20" fillId="0" borderId="19" xfId="1" applyFont="1" applyBorder="1" applyAlignment="1" applyProtection="1">
      <alignment wrapText="1"/>
      <protection locked="0"/>
    </xf>
    <xf numFmtId="0" fontId="20" fillId="0" borderId="28" xfId="1" applyFont="1" applyBorder="1" applyAlignment="1" applyProtection="1">
      <alignment wrapText="1"/>
      <protection locked="0"/>
    </xf>
    <xf numFmtId="0" fontId="20" fillId="0" borderId="47" xfId="1" applyFont="1" applyBorder="1" applyAlignment="1" applyProtection="1">
      <alignment wrapText="1"/>
      <protection locked="0"/>
    </xf>
    <xf numFmtId="0" fontId="20" fillId="0" borderId="0" xfId="1" applyFont="1" applyFill="1" applyAlignment="1" applyProtection="1">
      <alignment wrapText="1"/>
      <protection locked="0"/>
    </xf>
    <xf numFmtId="0" fontId="19" fillId="0" borderId="42" xfId="0" applyFont="1" applyFill="1" applyBorder="1" applyAlignment="1">
      <alignment wrapText="1"/>
    </xf>
    <xf numFmtId="0" fontId="20" fillId="0" borderId="47" xfId="39" applyFont="1" applyBorder="1" applyAlignment="1" applyProtection="1">
      <alignment wrapText="1"/>
      <protection locked="0"/>
    </xf>
    <xf numFmtId="0" fontId="20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42" xfId="0" applyFont="1" applyFill="1" applyBorder="1" applyAlignment="1">
      <alignment wrapText="1"/>
    </xf>
    <xf numFmtId="0" fontId="20" fillId="0" borderId="54" xfId="1" applyFont="1" applyBorder="1" applyAlignment="1" applyProtection="1">
      <alignment wrapText="1"/>
      <protection locked="0"/>
    </xf>
    <xf numFmtId="0" fontId="20" fillId="0" borderId="46" xfId="1" applyFont="1" applyBorder="1" applyAlignment="1" applyProtection="1">
      <alignment wrapText="1"/>
      <protection locked="0"/>
    </xf>
    <xf numFmtId="0" fontId="20" fillId="0" borderId="49" xfId="1" applyFont="1" applyFill="1" applyBorder="1" applyAlignment="1" applyProtection="1">
      <alignment wrapText="1"/>
    </xf>
    <xf numFmtId="0" fontId="20" fillId="0" borderId="22" xfId="1" applyFont="1" applyFill="1" applyBorder="1" applyProtection="1"/>
    <xf numFmtId="0" fontId="20" fillId="0" borderId="23" xfId="1" applyFont="1" applyFill="1" applyBorder="1" applyProtection="1"/>
    <xf numFmtId="0" fontId="20" fillId="0" borderId="28" xfId="1" applyFont="1" applyFill="1" applyBorder="1" applyProtection="1"/>
    <xf numFmtId="0" fontId="20" fillId="0" borderId="47" xfId="1" applyFont="1" applyFill="1" applyBorder="1" applyProtection="1"/>
    <xf numFmtId="0" fontId="20" fillId="0" borderId="49" xfId="1" applyFont="1" applyFill="1" applyBorder="1" applyProtection="1"/>
    <xf numFmtId="0" fontId="20" fillId="0" borderId="30" xfId="1" applyFont="1" applyFill="1" applyBorder="1" applyProtection="1"/>
    <xf numFmtId="0" fontId="19" fillId="0" borderId="49" xfId="0" applyFont="1" applyBorder="1"/>
    <xf numFmtId="0" fontId="19" fillId="0" borderId="49" xfId="0" applyFont="1" applyBorder="1" applyAlignment="1">
      <alignment wrapText="1"/>
    </xf>
    <xf numFmtId="164" fontId="20" fillId="0" borderId="29" xfId="2" applyNumberFormat="1" applyFont="1" applyFill="1" applyBorder="1" applyAlignment="1" applyProtection="1">
      <alignment horizontal="center"/>
      <protection locked="0"/>
    </xf>
    <xf numFmtId="0" fontId="20" fillId="0" borderId="29" xfId="2" applyFont="1" applyFill="1" applyBorder="1" applyAlignment="1" applyProtection="1">
      <alignment horizontal="center"/>
      <protection locked="0"/>
    </xf>
    <xf numFmtId="0" fontId="19" fillId="0" borderId="29" xfId="0" applyFont="1" applyFill="1" applyBorder="1"/>
    <xf numFmtId="0" fontId="19" fillId="34" borderId="14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6" fontId="19" fillId="0" borderId="16" xfId="0" applyNumberFormat="1" applyFont="1" applyFill="1" applyBorder="1" applyAlignment="1">
      <alignment vertical="center" wrapText="1"/>
    </xf>
    <xf numFmtId="0" fontId="20" fillId="0" borderId="16" xfId="1" applyFont="1" applyFill="1" applyBorder="1" applyAlignment="1" applyProtection="1">
      <alignment horizontal="left" vertical="center" wrapText="1"/>
    </xf>
    <xf numFmtId="0" fontId="20" fillId="0" borderId="23" xfId="1" applyFont="1" applyBorder="1" applyAlignment="1" applyProtection="1">
      <alignment wrapText="1"/>
      <protection locked="0"/>
    </xf>
    <xf numFmtId="165" fontId="20" fillId="41" borderId="47" xfId="1" applyNumberFormat="1" applyFont="1" applyFill="1" applyBorder="1" applyAlignment="1" applyProtection="1">
      <alignment horizontal="right" wrapText="1"/>
      <protection locked="0"/>
    </xf>
    <xf numFmtId="0" fontId="0" fillId="42" borderId="47" xfId="0" applyFont="1" applyFill="1" applyBorder="1" applyAlignment="1">
      <alignment horizontal="center" vertical="center"/>
    </xf>
    <xf numFmtId="0" fontId="15" fillId="42" borderId="47" xfId="0" applyFont="1" applyFill="1" applyBorder="1" applyAlignment="1">
      <alignment horizontal="center" vertical="center"/>
    </xf>
    <xf numFmtId="0" fontId="22" fillId="40" borderId="0" xfId="0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19" fillId="0" borderId="53" xfId="0" applyFont="1" applyBorder="1"/>
    <xf numFmtId="0" fontId="19" fillId="0" borderId="53" xfId="0" applyFont="1" applyFill="1" applyBorder="1"/>
    <xf numFmtId="0" fontId="19" fillId="0" borderId="23" xfId="0" applyFont="1" applyBorder="1" applyAlignment="1">
      <alignment wrapText="1"/>
    </xf>
    <xf numFmtId="0" fontId="0" fillId="42" borderId="0" xfId="0" applyFill="1"/>
    <xf numFmtId="0" fontId="15" fillId="42" borderId="49" xfId="0" applyFont="1" applyFill="1" applyBorder="1" applyAlignment="1">
      <alignment textRotation="61"/>
    </xf>
    <xf numFmtId="0" fontId="25" fillId="42" borderId="0" xfId="0" applyFont="1" applyFill="1" applyAlignment="1">
      <alignment horizontal="center"/>
    </xf>
    <xf numFmtId="0" fontId="19" fillId="42" borderId="0" xfId="0" applyFont="1" applyFill="1"/>
    <xf numFmtId="0" fontId="0" fillId="40" borderId="47" xfId="0" applyFill="1" applyBorder="1" applyAlignment="1">
      <alignment horizontal="center" vertical="center"/>
    </xf>
    <xf numFmtId="165" fontId="0" fillId="40" borderId="47" xfId="0" applyNumberFormat="1" applyFill="1" applyBorder="1" applyAlignment="1">
      <alignment horizontal="center" vertical="center"/>
    </xf>
    <xf numFmtId="6" fontId="19" fillId="0" borderId="24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164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164" fontId="20" fillId="0" borderId="0" xfId="0" applyNumberFormat="1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0" fillId="0" borderId="42" xfId="0" applyFont="1" applyFill="1" applyBorder="1" applyAlignment="1">
      <alignment wrapText="1"/>
    </xf>
    <xf numFmtId="0" fontId="19" fillId="0" borderId="49" xfId="0" applyFont="1" applyFill="1" applyBorder="1" applyAlignment="1"/>
    <xf numFmtId="164" fontId="18" fillId="0" borderId="55" xfId="0" applyNumberFormat="1" applyFont="1" applyFill="1" applyBorder="1" applyAlignment="1" applyProtection="1">
      <alignment horizontal="center"/>
      <protection locked="0"/>
    </xf>
    <xf numFmtId="164" fontId="18" fillId="0" borderId="53" xfId="0" applyNumberFormat="1" applyFont="1" applyFill="1" applyBorder="1" applyAlignment="1" applyProtection="1">
      <alignment horizontal="center"/>
      <protection locked="0"/>
    </xf>
    <xf numFmtId="0" fontId="21" fillId="0" borderId="51" xfId="1" applyFont="1" applyFill="1" applyBorder="1" applyAlignment="1" applyProtection="1">
      <alignment horizontal="left" vertical="center" wrapText="1"/>
      <protection locked="0"/>
    </xf>
    <xf numFmtId="0" fontId="20" fillId="0" borderId="15" xfId="1" applyFont="1" applyFill="1" applyBorder="1" applyProtection="1"/>
    <xf numFmtId="0" fontId="18" fillId="0" borderId="47" xfId="0" applyFont="1" applyBorder="1" applyProtection="1">
      <protection locked="0"/>
    </xf>
    <xf numFmtId="164" fontId="20" fillId="0" borderId="53" xfId="1" applyNumberFormat="1" applyFont="1" applyFill="1" applyBorder="1" applyAlignment="1" applyProtection="1">
      <alignment horizontal="center"/>
      <protection locked="0"/>
    </xf>
    <xf numFmtId="0" fontId="18" fillId="0" borderId="47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6" fontId="19" fillId="0" borderId="15" xfId="0" applyNumberFormat="1" applyFont="1" applyFill="1" applyBorder="1" applyAlignment="1">
      <alignment horizontal="center" vertical="center" wrapText="1"/>
    </xf>
    <xf numFmtId="0" fontId="20" fillId="0" borderId="16" xfId="1" applyFont="1" applyFill="1" applyBorder="1" applyAlignment="1" applyProtection="1">
      <alignment wrapText="1"/>
    </xf>
    <xf numFmtId="0" fontId="19" fillId="0" borderId="16" xfId="0" applyFont="1" applyFill="1" applyBorder="1" applyAlignment="1"/>
    <xf numFmtId="164" fontId="18" fillId="0" borderId="47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/>
    </xf>
    <xf numFmtId="0" fontId="20" fillId="0" borderId="53" xfId="1" applyFont="1" applyFill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/>
      <protection locked="0"/>
    </xf>
    <xf numFmtId="0" fontId="18" fillId="0" borderId="53" xfId="0" applyFont="1" applyBorder="1" applyAlignment="1" applyProtection="1">
      <alignment horizontal="center"/>
      <protection locked="0"/>
    </xf>
    <xf numFmtId="165" fontId="20" fillId="0" borderId="53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24" xfId="0" applyFont="1" applyBorder="1" applyProtection="1">
      <protection locked="0"/>
    </xf>
    <xf numFmtId="0" fontId="18" fillId="0" borderId="55" xfId="0" applyFont="1" applyBorder="1" applyProtection="1">
      <protection locked="0"/>
    </xf>
    <xf numFmtId="0" fontId="19" fillId="0" borderId="34" xfId="0" applyFont="1" applyBorder="1"/>
    <xf numFmtId="0" fontId="19" fillId="0" borderId="34" xfId="0" applyFont="1" applyBorder="1" applyAlignment="1">
      <alignment wrapText="1"/>
    </xf>
    <xf numFmtId="0" fontId="19" fillId="0" borderId="33" xfId="0" applyFont="1" applyBorder="1"/>
    <xf numFmtId="165" fontId="20" fillId="43" borderId="23" xfId="1" applyNumberFormat="1" applyFont="1" applyFill="1" applyBorder="1" applyAlignment="1" applyProtection="1">
      <alignment horizontal="right" wrapText="1"/>
      <protection locked="0"/>
    </xf>
    <xf numFmtId="0" fontId="20" fillId="0" borderId="63" xfId="39" applyFont="1" applyBorder="1" applyAlignment="1" applyProtection="1">
      <alignment wrapText="1"/>
      <protection locked="0"/>
    </xf>
    <xf numFmtId="167" fontId="0" fillId="40" borderId="47" xfId="0" applyNumberFormat="1" applyFill="1" applyBorder="1" applyAlignment="1">
      <alignment horizontal="center" vertical="center"/>
    </xf>
    <xf numFmtId="0" fontId="0" fillId="40" borderId="22" xfId="0" applyFont="1" applyFill="1" applyBorder="1" applyAlignment="1">
      <alignment horizontal="center"/>
    </xf>
    <xf numFmtId="0" fontId="15" fillId="40" borderId="0" xfId="0" applyFont="1" applyFill="1" applyBorder="1" applyAlignment="1">
      <alignment horizontal="center" vertical="center"/>
    </xf>
    <xf numFmtId="165" fontId="15" fillId="40" borderId="0" xfId="0" applyNumberFormat="1" applyFont="1" applyFill="1" applyBorder="1" applyAlignment="1">
      <alignment horizontal="center" vertical="center"/>
    </xf>
    <xf numFmtId="0" fontId="15" fillId="39" borderId="63" xfId="0" applyFont="1" applyFill="1" applyBorder="1" applyAlignment="1">
      <alignment horizontal="center" vertical="center"/>
    </xf>
    <xf numFmtId="0" fontId="19" fillId="0" borderId="24" xfId="0" applyFont="1" applyBorder="1"/>
    <xf numFmtId="0" fontId="19" fillId="42" borderId="24" xfId="0" applyFont="1" applyFill="1" applyBorder="1"/>
    <xf numFmtId="0" fontId="22" fillId="40" borderId="24" xfId="0" applyFont="1" applyFill="1" applyBorder="1" applyAlignment="1">
      <alignment horizontal="right" vertical="center"/>
    </xf>
    <xf numFmtId="0" fontId="22" fillId="40" borderId="55" xfId="0" applyFont="1" applyFill="1" applyBorder="1" applyAlignment="1">
      <alignment horizontal="right" vertical="center"/>
    </xf>
    <xf numFmtId="0" fontId="15" fillId="40" borderId="65" xfId="0" applyFont="1" applyFill="1" applyBorder="1" applyAlignment="1">
      <alignment horizontal="center" vertical="center"/>
    </xf>
    <xf numFmtId="165" fontId="15" fillId="40" borderId="64" xfId="0" applyNumberFormat="1" applyFont="1" applyFill="1" applyBorder="1" applyAlignment="1">
      <alignment horizontal="center" vertical="center"/>
    </xf>
    <xf numFmtId="0" fontId="0" fillId="42" borderId="50" xfId="0" applyFill="1" applyBorder="1"/>
    <xf numFmtId="0" fontId="0" fillId="42" borderId="66" xfId="0" applyFill="1" applyBorder="1"/>
    <xf numFmtId="0" fontId="25" fillId="42" borderId="65" xfId="0" applyFont="1" applyFill="1" applyBorder="1" applyAlignment="1">
      <alignment horizontal="center"/>
    </xf>
    <xf numFmtId="6" fontId="19" fillId="0" borderId="55" xfId="0" applyNumberFormat="1" applyFont="1" applyFill="1" applyBorder="1" applyAlignment="1">
      <alignment horizontal="center" vertical="center" wrapText="1"/>
    </xf>
    <xf numFmtId="6" fontId="19" fillId="0" borderId="24" xfId="0" applyNumberFormat="1" applyFont="1" applyFill="1" applyBorder="1" applyAlignment="1">
      <alignment horizontal="center" vertical="center" wrapText="1"/>
    </xf>
    <xf numFmtId="6" fontId="19" fillId="0" borderId="43" xfId="0" applyNumberFormat="1" applyFont="1" applyFill="1" applyBorder="1" applyAlignment="1">
      <alignment horizontal="center" vertical="center" wrapText="1"/>
    </xf>
    <xf numFmtId="0" fontId="19" fillId="36" borderId="38" xfId="0" applyFont="1" applyFill="1" applyBorder="1" applyAlignment="1">
      <alignment horizontal="center" vertical="center" wrapText="1"/>
    </xf>
    <xf numFmtId="0" fontId="19" fillId="36" borderId="3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165" fontId="19" fillId="0" borderId="39" xfId="0" applyNumberFormat="1" applyFont="1" applyFill="1" applyBorder="1" applyAlignment="1">
      <alignment horizontal="center" vertical="center"/>
    </xf>
    <xf numFmtId="165" fontId="19" fillId="0" borderId="34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65" fontId="19" fillId="0" borderId="24" xfId="0" applyNumberFormat="1" applyFont="1" applyFill="1" applyBorder="1" applyAlignment="1">
      <alignment horizontal="center" vertical="center"/>
    </xf>
    <xf numFmtId="0" fontId="19" fillId="37" borderId="21" xfId="0" applyFont="1" applyFill="1" applyBorder="1" applyAlignment="1">
      <alignment horizontal="center" vertical="center" wrapText="1"/>
    </xf>
    <xf numFmtId="0" fontId="19" fillId="37" borderId="32" xfId="0" applyFont="1" applyFill="1" applyBorder="1" applyAlignment="1">
      <alignment horizontal="center" vertical="center" wrapText="1"/>
    </xf>
    <xf numFmtId="0" fontId="19" fillId="37" borderId="27" xfId="0" applyFont="1" applyFill="1" applyBorder="1" applyAlignment="1">
      <alignment horizontal="center" vertical="center" wrapText="1"/>
    </xf>
    <xf numFmtId="0" fontId="19" fillId="37" borderId="41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6" fontId="19" fillId="0" borderId="30" xfId="0" applyNumberFormat="1" applyFont="1" applyFill="1" applyBorder="1" applyAlignment="1">
      <alignment horizontal="center" vertical="center" wrapText="1"/>
    </xf>
    <xf numFmtId="0" fontId="17" fillId="33" borderId="11" xfId="0" applyFont="1" applyFill="1" applyBorder="1" applyAlignment="1">
      <alignment horizontal="center" vertical="center" wrapText="1"/>
    </xf>
    <xf numFmtId="0" fontId="17" fillId="33" borderId="18" xfId="0" applyFont="1" applyFill="1" applyBorder="1" applyAlignment="1">
      <alignment horizontal="center" vertical="center" wrapText="1"/>
    </xf>
    <xf numFmtId="0" fontId="17" fillId="33" borderId="56" xfId="0" applyFont="1" applyFill="1" applyBorder="1" applyAlignment="1">
      <alignment horizontal="center" vertical="center" wrapText="1"/>
    </xf>
    <xf numFmtId="0" fontId="19" fillId="37" borderId="62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/>
    </xf>
    <xf numFmtId="165" fontId="19" fillId="0" borderId="30" xfId="0" applyNumberFormat="1" applyFont="1" applyFill="1" applyBorder="1" applyAlignment="1">
      <alignment horizontal="center" vertical="center"/>
    </xf>
    <xf numFmtId="165" fontId="19" fillId="0" borderId="50" xfId="0" applyNumberFormat="1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 wrapText="1"/>
    </xf>
    <xf numFmtId="0" fontId="19" fillId="37" borderId="38" xfId="0" applyFont="1" applyFill="1" applyBorder="1" applyAlignment="1">
      <alignment horizontal="center" vertical="center" wrapText="1"/>
    </xf>
    <xf numFmtId="6" fontId="19" fillId="0" borderId="39" xfId="0" applyNumberFormat="1" applyFont="1" applyFill="1" applyBorder="1" applyAlignment="1">
      <alignment horizontal="center" vertical="center" wrapText="1"/>
    </xf>
    <xf numFmtId="6" fontId="19" fillId="0" borderId="34" xfId="0" applyNumberFormat="1" applyFont="1" applyFill="1" applyBorder="1" applyAlignment="1">
      <alignment horizontal="center" vertical="center" wrapText="1"/>
    </xf>
    <xf numFmtId="0" fontId="19" fillId="36" borderId="21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7" fillId="33" borderId="58" xfId="0" applyFont="1" applyFill="1" applyBorder="1" applyAlignment="1">
      <alignment horizontal="center" vertical="center" wrapText="1"/>
    </xf>
    <xf numFmtId="165" fontId="19" fillId="0" borderId="39" xfId="0" applyNumberFormat="1" applyFont="1" applyFill="1" applyBorder="1" applyAlignment="1">
      <alignment horizontal="center" vertical="center" wrapText="1"/>
    </xf>
    <xf numFmtId="165" fontId="19" fillId="0" borderId="24" xfId="0" applyNumberFormat="1" applyFont="1" applyFill="1" applyBorder="1" applyAlignment="1">
      <alignment horizontal="center" vertical="center" wrapText="1"/>
    </xf>
    <xf numFmtId="6" fontId="19" fillId="0" borderId="24" xfId="0" applyNumberFormat="1" applyFont="1" applyFill="1" applyBorder="1" applyAlignment="1">
      <alignment horizontal="center" vertical="center"/>
    </xf>
    <xf numFmtId="5" fontId="19" fillId="0" borderId="24" xfId="53" applyNumberFormat="1" applyFont="1" applyFill="1" applyBorder="1" applyAlignment="1">
      <alignment horizontal="center" vertical="center"/>
    </xf>
    <xf numFmtId="5" fontId="19" fillId="0" borderId="34" xfId="53" applyNumberFormat="1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32" xfId="0" applyFont="1" applyFill="1" applyBorder="1" applyAlignment="1">
      <alignment horizontal="center" vertical="center" wrapText="1"/>
    </xf>
    <xf numFmtId="6" fontId="19" fillId="0" borderId="22" xfId="0" applyNumberFormat="1" applyFont="1" applyFill="1" applyBorder="1" applyAlignment="1">
      <alignment horizontal="center" vertical="center" wrapText="1"/>
    </xf>
    <xf numFmtId="6" fontId="19" fillId="0" borderId="33" xfId="0" applyNumberFormat="1" applyFont="1" applyFill="1" applyBorder="1" applyAlignment="1">
      <alignment horizontal="center" vertical="center" wrapText="1"/>
    </xf>
    <xf numFmtId="165" fontId="19" fillId="0" borderId="22" xfId="0" applyNumberFormat="1" applyFont="1" applyFill="1" applyBorder="1" applyAlignment="1">
      <alignment horizontal="center" vertical="center"/>
    </xf>
    <xf numFmtId="165" fontId="19" fillId="0" borderId="33" xfId="0" applyNumberFormat="1" applyFont="1" applyFill="1" applyBorder="1" applyAlignment="1">
      <alignment horizontal="center" vertical="center"/>
    </xf>
    <xf numFmtId="6" fontId="19" fillId="0" borderId="29" xfId="0" applyNumberFormat="1" applyFont="1" applyFill="1" applyBorder="1" applyAlignment="1">
      <alignment horizontal="center" vertical="center" wrapText="1"/>
    </xf>
    <xf numFmtId="0" fontId="19" fillId="34" borderId="38" xfId="0" applyFont="1" applyFill="1" applyBorder="1" applyAlignment="1">
      <alignment horizontal="center" vertical="center" wrapText="1"/>
    </xf>
    <xf numFmtId="0" fontId="19" fillId="37" borderId="21" xfId="0" applyFont="1" applyFill="1" applyBorder="1" applyAlignment="1">
      <alignment vertical="center" wrapText="1"/>
    </xf>
    <xf numFmtId="0" fontId="19" fillId="37" borderId="32" xfId="0" applyFont="1" applyFill="1" applyBorder="1" applyAlignment="1">
      <alignment vertical="center" wrapText="1"/>
    </xf>
    <xf numFmtId="0" fontId="19" fillId="37" borderId="36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165" fontId="19" fillId="0" borderId="22" xfId="0" applyNumberFormat="1" applyFont="1" applyFill="1" applyBorder="1" applyAlignment="1">
      <alignment horizontal="center" vertical="center" wrapText="1"/>
    </xf>
    <xf numFmtId="165" fontId="19" fillId="0" borderId="33" xfId="0" applyNumberFormat="1" applyFont="1" applyFill="1" applyBorder="1" applyAlignment="1">
      <alignment horizontal="center" vertical="center" wrapText="1"/>
    </xf>
    <xf numFmtId="0" fontId="29" fillId="42" borderId="12" xfId="0" applyFont="1" applyFill="1" applyBorder="1" applyAlignment="1">
      <alignment horizontal="center" wrapText="1"/>
    </xf>
    <xf numFmtId="0" fontId="29" fillId="42" borderId="40" xfId="0" applyFont="1" applyFill="1" applyBorder="1" applyAlignment="1">
      <alignment horizontal="center" wrapText="1"/>
    </xf>
    <xf numFmtId="0" fontId="29" fillId="42" borderId="59" xfId="0" applyFont="1" applyFill="1" applyBorder="1" applyAlignment="1">
      <alignment horizontal="center" wrapText="1"/>
    </xf>
    <xf numFmtId="0" fontId="29" fillId="42" borderId="58" xfId="0" applyFont="1" applyFill="1" applyBorder="1" applyAlignment="1">
      <alignment horizontal="center" wrapText="1"/>
    </xf>
    <xf numFmtId="0" fontId="29" fillId="42" borderId="46" xfId="0" applyFont="1" applyFill="1" applyBorder="1" applyAlignment="1">
      <alignment horizontal="center" wrapText="1"/>
    </xf>
    <xf numFmtId="0" fontId="29" fillId="42" borderId="61" xfId="0" applyFont="1" applyFill="1" applyBorder="1" applyAlignment="1">
      <alignment horizontal="center" wrapText="1"/>
    </xf>
  </cellXfs>
  <cellStyles count="5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" xfId="53" builtinId="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2 3" xfId="1"/>
    <cellStyle name="Normal 3" xfId="41"/>
    <cellStyle name="Normal 4" xfId="42"/>
    <cellStyle name="Normal 4 2" xfId="43"/>
    <cellStyle name="Normal 4 2 2" xfId="44"/>
    <cellStyle name="Normal 5" xfId="45"/>
    <cellStyle name="Normal 5 2" xfId="2"/>
    <cellStyle name="Normal 6" xfId="46"/>
    <cellStyle name="Normal 7" xfId="47"/>
    <cellStyle name="Note 2" xfId="48"/>
    <cellStyle name="Output 2" xfId="49"/>
    <cellStyle name="Percent 2" xfId="50"/>
    <cellStyle name="Total 2" xfId="51"/>
    <cellStyle name="Warning Text 2" xfId="52"/>
  </cellStyles>
  <dxfs count="0"/>
  <tableStyles count="0" defaultTableStyle="TableStyleMedium2" defaultPivotStyle="PivotStyleLight16"/>
  <colors>
    <mruColors>
      <color rgb="FF00FF00"/>
      <color rgb="FFE8E313"/>
      <color rgb="FFF35BEC"/>
      <color rgb="FFDC123D"/>
      <color rgb="FFED13E3"/>
      <color rgb="FF9C1010"/>
      <color rgb="FF16E03C"/>
      <color rgb="FFCD6209"/>
      <color rgb="FF61E92B"/>
      <color rgb="FFD61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SMMC FINAL ACTIONS BY CATEGORY</a:t>
            </a:r>
          </a:p>
          <a:p>
            <a:pPr>
              <a:defRPr/>
            </a:pPr>
            <a:r>
              <a:rPr lang="en-US"/>
              <a:t>YTD FY 16/17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E5FA-4464-A66C-7396F0AF862D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F237-4DB9-AC6E-D3F91237B77C}"/>
              </c:ext>
            </c:extLst>
          </c:dPt>
          <c:dPt>
            <c:idx val="2"/>
            <c:bubble3D val="0"/>
            <c:spPr>
              <a:solidFill>
                <a:srgbClr val="E8E3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5FA-4464-A66C-7396F0AF86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237-4DB9-AC6E-D3F91237B77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F237-4DB9-AC6E-D3F91237B77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E5FA-4464-A66C-7396F0AF862D}"/>
              </c:ext>
            </c:extLst>
          </c:dPt>
          <c:dPt>
            <c:idx val="6"/>
            <c:bubble3D val="0"/>
            <c:spPr>
              <a:solidFill>
                <a:srgbClr val="F35BE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5FA-4464-A66C-7396F0AF862D}"/>
              </c:ext>
            </c:extLst>
          </c:dPt>
          <c:dPt>
            <c:idx val="7"/>
            <c:bubble3D val="0"/>
            <c:spPr>
              <a:solidFill>
                <a:srgbClr val="DC123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5FA-4464-A66C-7396F0AF862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5FA-4464-A66C-7396F0AF862D}"/>
              </c:ext>
            </c:extLst>
          </c:dPt>
          <c:dLbls>
            <c:dLbl>
              <c:idx val="0"/>
              <c:layout>
                <c:manualLayout>
                  <c:x val="3.1412116650886265E-2"/>
                  <c:y val="-1.947671534104663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FA-4464-A66C-7396F0AF862D}"/>
                </c:ext>
              </c:extLst>
            </c:dLbl>
            <c:dLbl>
              <c:idx val="1"/>
              <c:layout>
                <c:manualLayout>
                  <c:x val="2.4483900850827703E-2"/>
                  <c:y val="-1.257999200655905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37-4DB9-AC6E-D3F91237B77C}"/>
                </c:ext>
              </c:extLst>
            </c:dLbl>
            <c:dLbl>
              <c:idx val="2"/>
              <c:layout>
                <c:manualLayout>
                  <c:x val="1.5995554512520466E-2"/>
                  <c:y val="-6.028872848076398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FA-4464-A66C-7396F0AF862D}"/>
                </c:ext>
              </c:extLst>
            </c:dLbl>
            <c:dLbl>
              <c:idx val="3"/>
              <c:layout>
                <c:manualLayout>
                  <c:x val="9.5398866508592892E-3"/>
                  <c:y val="1.414918856747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37-4DB9-AC6E-D3F91237B77C}"/>
                </c:ext>
              </c:extLst>
            </c:dLbl>
            <c:dLbl>
              <c:idx val="4"/>
              <c:layout>
                <c:manualLayout>
                  <c:x val="-8.3148958898123342E-3"/>
                  <c:y val="1.69107963365342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37-4DB9-AC6E-D3F91237B77C}"/>
                </c:ext>
              </c:extLst>
            </c:dLbl>
            <c:dLbl>
              <c:idx val="5"/>
              <c:layout>
                <c:manualLayout>
                  <c:x val="-2.2959863829970895E-2"/>
                  <c:y val="-1.00721345036156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FA-4464-A66C-7396F0AF862D}"/>
                </c:ext>
              </c:extLst>
            </c:dLbl>
            <c:dLbl>
              <c:idx val="6"/>
              <c:layout>
                <c:manualLayout>
                  <c:x val="-2.7361899745166021E-2"/>
                  <c:y val="-3.7904176403744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FA-4464-A66C-7396F0AF862D}"/>
                </c:ext>
              </c:extLst>
            </c:dLbl>
            <c:dLbl>
              <c:idx val="7"/>
              <c:layout>
                <c:manualLayout>
                  <c:x val="-2.5848681821778335E-2"/>
                  <c:y val="-2.812296381539637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FA-4464-A66C-7396F0AF862D}"/>
                </c:ext>
              </c:extLst>
            </c:dLbl>
            <c:dLbl>
              <c:idx val="8"/>
              <c:layout>
                <c:manualLayout>
                  <c:x val="6.1088766781850108E-3"/>
                  <c:y val="-2.61660761699315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5FA-4464-A66C-7396F0AF8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('Final Actions by Category'!$B$3,'Final Actions by Category'!$B$10,'Final Actions by Category'!$B$15,'Final Actions by Category'!$B$19,'Final Actions by Category'!$B$27,'Final Actions by Category'!$B$31,'Final Actions by Category'!$B$34,'Final Actions by Category'!$B$40,'Final Actions by Category'!$B$44)</c:f>
              <c:strCache>
                <c:ptCount val="9"/>
                <c:pt idx="0">
                  <c:v>Marketing</c:v>
                </c:pt>
                <c:pt idx="1">
                  <c:v>Enrollee Services and Grievances</c:v>
                </c:pt>
                <c:pt idx="2">
                  <c:v>Medicaid Fair Hearing</c:v>
                </c:pt>
                <c:pt idx="3">
                  <c:v>Covered Services</c:v>
                </c:pt>
                <c:pt idx="4">
                  <c:v>Provider Network</c:v>
                </c:pt>
                <c:pt idx="5">
                  <c:v>Quality and Utilization Management</c:v>
                </c:pt>
                <c:pt idx="6">
                  <c:v>Administation and Management</c:v>
                </c:pt>
                <c:pt idx="7">
                  <c:v>Finance</c:v>
                </c:pt>
                <c:pt idx="8">
                  <c:v>Reporting</c:v>
                </c:pt>
              </c:strCache>
            </c:strRef>
          </c:cat>
          <c:val>
            <c:numRef>
              <c:f>('Final Actions by Category'!$T$3,'Final Actions by Category'!$T$10,'Final Actions by Category'!$T$15,'Final Actions by Category'!$T$19,'Final Actions by Category'!$T$27,'Final Actions by Category'!$T$31,'Final Actions by Category'!$T$34,'Final Actions by Category'!$T$40,'Final Actions by Category'!$T$44)</c:f>
              <c:numCache>
                <c:formatCode>General</c:formatCode>
                <c:ptCount val="9"/>
                <c:pt idx="0">
                  <c:v>5</c:v>
                </c:pt>
                <c:pt idx="1">
                  <c:v>24</c:v>
                </c:pt>
                <c:pt idx="2">
                  <c:v>10</c:v>
                </c:pt>
                <c:pt idx="3">
                  <c:v>29</c:v>
                </c:pt>
                <c:pt idx="4">
                  <c:v>7</c:v>
                </c:pt>
                <c:pt idx="5">
                  <c:v>18</c:v>
                </c:pt>
                <c:pt idx="6">
                  <c:v>25</c:v>
                </c:pt>
                <c:pt idx="7">
                  <c:v>6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FA-4464-A66C-7396F0AF86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/>
              <a:t>SMMC FINAL ACTIONS BY SUB-CATEGORY</a:t>
            </a:r>
          </a:p>
          <a:p>
            <a:pPr>
              <a:defRPr/>
            </a:pPr>
            <a:r>
              <a:rPr lang="en-US" sz="1600"/>
              <a:t>YTD</a:t>
            </a:r>
            <a:r>
              <a:rPr lang="en-US" sz="1600" baseline="0"/>
              <a:t> FY 16/17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465525479155633"/>
          <c:y val="0.15351394223713588"/>
          <c:w val="0.71448067840308627"/>
          <c:h val="0.8006941299529900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D-D614-4D6A-916A-58195B6EC2B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A-D614-4D6A-916A-58195B6EC2BE}"/>
              </c:ext>
            </c:extLst>
          </c:dPt>
          <c:dPt>
            <c:idx val="6"/>
            <c:invertIfNegative val="0"/>
            <c:bubble3D val="0"/>
            <c:spPr>
              <a:solidFill>
                <a:srgbClr val="E8E3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7-D614-4D6A-916A-58195B6EC2BE}"/>
              </c:ext>
            </c:extLst>
          </c:dPt>
          <c:dPt>
            <c:idx val="7"/>
            <c:invertIfNegative val="0"/>
            <c:bubble3D val="0"/>
            <c:spPr>
              <a:solidFill>
                <a:srgbClr val="E8E3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52-D614-4D6A-916A-58195B6EC2BE}"/>
              </c:ext>
            </c:extLst>
          </c:dPt>
          <c:dPt>
            <c:idx val="8"/>
            <c:invertIfNegative val="0"/>
            <c:bubble3D val="0"/>
            <c:spPr>
              <a:solidFill>
                <a:srgbClr val="E8E31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D-D614-4D6A-916A-58195B6EC2B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8-D614-4D6A-916A-58195B6EC2B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43-D614-4D6A-916A-58195B6EC2B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E-D614-4D6A-916A-58195B6EC2B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8-D614-4D6A-916A-58195B6EC2BE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32-D614-4D6A-916A-58195B6EC2B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A-D614-4D6A-916A-58195B6EC2B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6-D614-4D6A-916A-58195B6EC2B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21-D614-4D6A-916A-58195B6EC2BE}"/>
              </c:ext>
            </c:extLst>
          </c:dPt>
          <c:dPt>
            <c:idx val="17"/>
            <c:invertIfNegative val="0"/>
            <c:bubble3D val="0"/>
            <c:spPr>
              <a:solidFill>
                <a:srgbClr val="F35BE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A-D614-4D6A-916A-58195B6EC2BE}"/>
              </c:ext>
            </c:extLst>
          </c:dPt>
          <c:dPt>
            <c:idx val="18"/>
            <c:invertIfNegative val="0"/>
            <c:bubble3D val="0"/>
            <c:spPr>
              <a:solidFill>
                <a:srgbClr val="F35BE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D614-4D6A-916A-58195B6EC2BE}"/>
              </c:ext>
            </c:extLst>
          </c:dPt>
          <c:dPt>
            <c:idx val="19"/>
            <c:invertIfNegative val="0"/>
            <c:bubble3D val="0"/>
            <c:spPr>
              <a:solidFill>
                <a:srgbClr val="F35BE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D614-4D6A-916A-58195B6EC2BE}"/>
              </c:ext>
            </c:extLst>
          </c:dPt>
          <c:dPt>
            <c:idx val="20"/>
            <c:invertIfNegative val="0"/>
            <c:bubble3D val="0"/>
            <c:spPr>
              <a:solidFill>
                <a:srgbClr val="DC123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D614-4D6A-916A-58195B6EC2BE}"/>
              </c:ext>
            </c:extLst>
          </c:dPt>
          <c:dPt>
            <c:idx val="21"/>
            <c:invertIfNegative val="0"/>
            <c:bubble3D val="0"/>
            <c:spPr>
              <a:solidFill>
                <a:srgbClr val="DC123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614-4D6A-916A-58195B6EC2BE}"/>
              </c:ext>
            </c:extLst>
          </c:dPt>
          <c:dPt>
            <c:idx val="22"/>
            <c:invertIfNegative val="0"/>
            <c:bubble3D val="0"/>
            <c:spPr>
              <a:solidFill>
                <a:srgbClr val="DC123D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D614-4D6A-916A-58195B6EC2B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614-4D6A-916A-58195B6EC2B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D614-4D6A-916A-58195B6EC2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('Final Actions by Category'!$B$5:$B$9,'Final Actions by Category'!$B$11:$B$13,'Final Actions by Category'!$B$16:$B$18,'Final Actions by Category'!$B$20:$B$26,'Final Actions by Category'!$B$28:$B$30,'Final Actions by Category'!$B$33,'Final Actions by Category'!$B$35:$B$39,'Final Actions by Category'!$B$41:$B$43,'Final Actions by Category'!$B$45:$B$47)</c:f>
              <c:strCache>
                <c:ptCount val="25"/>
                <c:pt idx="0">
                  <c:v>UNAPPROVED MATERIALS</c:v>
                </c:pt>
                <c:pt idx="1">
                  <c:v>FAILURE TO TIMELY SUBMIT REQUIRED REPORTS</c:v>
                </c:pt>
                <c:pt idx="2">
                  <c:v>FAILURE TO OBTAIN APPROVAL</c:v>
                </c:pt>
                <c:pt idx="3">
                  <c:v>FAILURE TO COMPLY WITH MARKETING REQUIREMENTS</c:v>
                </c:pt>
                <c:pt idx="4">
                  <c:v>FAILURE TO COMPLY WITH ENROLLEE NOTICE REQUIREMENTS</c:v>
                </c:pt>
                <c:pt idx="5">
                  <c:v>FAILURE TO FILE ACCURATE REPORT</c:v>
                </c:pt>
                <c:pt idx="6">
                  <c:v>FAILURE TO PROVIDE WITNESS</c:v>
                </c:pt>
                <c:pt idx="7">
                  <c:v>FAILURE TO SUBMIT EVIDENCE PACKET</c:v>
                </c:pt>
                <c:pt idx="8">
                  <c:v>FAILURE TO ATTEND MFH</c:v>
                </c:pt>
                <c:pt idx="9">
                  <c:v>FAILURE TO PROVIDE COC</c:v>
                </c:pt>
                <c:pt idx="10">
                  <c:v>FAILURE TO COMPLY WITH CARE COORDINATION REQ</c:v>
                </c:pt>
                <c:pt idx="11">
                  <c:v>TRANSPORTATION</c:v>
                </c:pt>
                <c:pt idx="12">
                  <c:v>FAILURE TO TIMELY SUBMIT REQUIRED REPORTS</c:v>
                </c:pt>
                <c:pt idx="13">
                  <c:v>FAILURE TO PROVIDE COVERED SERVICES</c:v>
                </c:pt>
                <c:pt idx="14">
                  <c:v>FAILURE TO MEET PROVIDER NETWORK STANDARDS</c:v>
                </c:pt>
                <c:pt idx="15">
                  <c:v>FAILURE TO UPDATE ONLINE DIRECTORIES</c:v>
                </c:pt>
                <c:pt idx="16">
                  <c:v>PERFORMANCE MEASURES</c:v>
                </c:pt>
                <c:pt idx="17">
                  <c:v>CLAIMS PROCESSING</c:v>
                </c:pt>
                <c:pt idx="18">
                  <c:v>FAILURE TO OBTAIN APPROVAL</c:v>
                </c:pt>
                <c:pt idx="19">
                  <c:v>FAILURE TO COMPLY WITH ENCOUNTER REQUIREMENTS</c:v>
                </c:pt>
                <c:pt idx="20">
                  <c:v>FAILURE TO COMPLY WITH FINANCIAL REQUIREMENTS</c:v>
                </c:pt>
                <c:pt idx="21">
                  <c:v>FAILURE TO FILE ACCURATE REPORT</c:v>
                </c:pt>
                <c:pt idx="22">
                  <c:v>FAILURE TO TIMELY SUBMIT REQUIRED REPORTS</c:v>
                </c:pt>
                <c:pt idx="23">
                  <c:v>HIPPA</c:v>
                </c:pt>
                <c:pt idx="24">
                  <c:v>INACCURATE REPORTING</c:v>
                </c:pt>
              </c:strCache>
            </c:strRef>
          </c:cat>
          <c:val>
            <c:numRef>
              <c:f>('Final Actions by Category'!$T$5:$T$9,'Final Actions by Category'!$T$11:$T$13,'Final Actions by Category'!$T$16:$T$18,'Final Actions by Category'!$T$20:$T$26,'Final Actions by Category'!$T$28:$T$30,'Final Actions by Category'!$T$33,'Final Actions by Category'!$T$35:$T$39,'Final Actions by Category'!$T$41:$T$43,'Final Actions by Category'!$T$45:$T$47)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4</c:v>
                </c:pt>
                <c:pt idx="16">
                  <c:v>18</c:v>
                </c:pt>
                <c:pt idx="17">
                  <c:v>4</c:v>
                </c:pt>
                <c:pt idx="18">
                  <c:v>1</c:v>
                </c:pt>
                <c:pt idx="19">
                  <c:v>20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4-4D6A-916A-58195B6EC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39180320"/>
        <c:axId val="639182288"/>
      </c:barChart>
      <c:catAx>
        <c:axId val="63918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82288"/>
        <c:crosses val="autoZero"/>
        <c:auto val="1"/>
        <c:lblAlgn val="ctr"/>
        <c:lblOffset val="100"/>
        <c:noMultiLvlLbl val="0"/>
      </c:catAx>
      <c:valAx>
        <c:axId val="639182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1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54</xdr:row>
      <xdr:rowOff>23812</xdr:rowOff>
    </xdr:from>
    <xdr:to>
      <xdr:col>13</xdr:col>
      <xdr:colOff>642938</xdr:colOff>
      <xdr:row>88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371475</xdr:colOff>
      <xdr:row>90</xdr:row>
      <xdr:rowOff>76200</xdr:rowOff>
    </xdr:from>
    <xdr:ext cx="184731" cy="264560"/>
    <xdr:sp macro="" textlink="">
      <xdr:nvSpPr>
        <xdr:cNvPr id="5" name="TextBox 4"/>
        <xdr:cNvSpPr txBox="1"/>
      </xdr:nvSpPr>
      <xdr:spPr>
        <a:xfrm>
          <a:off x="371475" y="1384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77389</xdr:colOff>
      <xdr:row>89</xdr:row>
      <xdr:rowOff>21429</xdr:rowOff>
    </xdr:from>
    <xdr:to>
      <xdr:col>20</xdr:col>
      <xdr:colOff>500061</xdr:colOff>
      <xdr:row>148</xdr:row>
      <xdr:rowOff>83343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0.04544</cdr:x>
      <cdr:y>0.06026</cdr:y>
    </cdr:from>
    <cdr:to>
      <cdr:x>0.97105</cdr:x>
      <cdr:y>0.14138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703" y="681039"/>
          <a:ext cx="13704094" cy="916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/>
            <a:t> </a:t>
          </a:r>
          <a:r>
            <a:rPr lang="en-US" sz="1200">
              <a:solidFill>
                <a:schemeClr val="bg1"/>
              </a:solidFill>
            </a:rPr>
            <a:t>REPORTING</a:t>
          </a:r>
          <a:r>
            <a:rPr lang="en-US" sz="1200" baseline="0">
              <a:solidFill>
                <a:schemeClr val="bg1"/>
              </a:solidFill>
            </a:rPr>
            <a:t>                    FINANCE                    ADMINISTRATION AND MANAGEMENT                    QUALITY AND UTILIZATION MANAGEMENT                    PROVIDER NETWORK                    COVERED SERVICES</a:t>
          </a:r>
        </a:p>
        <a:p xmlns:a="http://schemas.openxmlformats.org/drawingml/2006/main">
          <a:pPr algn="ctr"/>
          <a:endParaRPr lang="en-US" sz="1200" baseline="0">
            <a:solidFill>
              <a:sysClr val="windowText" lastClr="000000"/>
            </a:solidFill>
          </a:endParaRP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</a:rPr>
            <a:t>    </a:t>
          </a:r>
          <a:r>
            <a:rPr lang="en-US" sz="1200" baseline="0">
              <a:solidFill>
                <a:schemeClr val="bg1"/>
              </a:solidFill>
            </a:rPr>
            <a:t>MEDICAID FAIR HEARING                   ENROLLEE SERVICES AND GRIEVANCES                    MARKETING</a:t>
          </a:r>
        </a:p>
      </cdr:txBody>
    </cdr:sp>
  </cdr:relSizeAnchor>
  <cdr:relSizeAnchor xmlns:cdr="http://schemas.openxmlformats.org/drawingml/2006/chartDrawing">
    <cdr:from>
      <cdr:x>0.12572</cdr:x>
      <cdr:y>0.06764</cdr:y>
    </cdr:from>
    <cdr:to>
      <cdr:x>0.13456</cdr:x>
      <cdr:y>0.07817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082851" y="764382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75000"/>
          </a:schemeClr>
        </a:solidFill>
        <a:ln xmlns:a="http://schemas.openxmlformats.org/drawingml/2006/main">
          <a:solidFill>
            <a:schemeClr val="accent3">
              <a:lumMod val="75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0.6382</cdr:x>
      <cdr:y>0.10037</cdr:y>
    </cdr:from>
    <cdr:to>
      <cdr:x>0.64705</cdr:x>
      <cdr:y>0.1109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573474" y="1134269"/>
          <a:ext cx="146557" cy="11906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>
              <a:lumMod val="60000"/>
              <a:lumOff val="40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0.45157</cdr:x>
      <cdr:y>0.10142</cdr:y>
    </cdr:from>
    <cdr:to>
      <cdr:x>0.46041</cdr:x>
      <cdr:y>0.11195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7481338" y="1146175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rgbClr val="00FF00"/>
        </a:solidFill>
        <a:ln xmlns:a="http://schemas.openxmlformats.org/drawingml/2006/main">
          <a:solidFill>
            <a:srgbClr val="00FF00"/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0.31771</cdr:x>
      <cdr:y>0.10247</cdr:y>
    </cdr:from>
    <cdr:to>
      <cdr:x>0.32656</cdr:x>
      <cdr:y>0.11301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5263721" y="1158081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rgbClr val="E8E313"/>
        </a:solidFill>
        <a:ln xmlns:a="http://schemas.openxmlformats.org/drawingml/2006/main">
          <a:solidFill>
            <a:srgbClr val="E8E313"/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0.79767</cdr:x>
      <cdr:y>0.06771</cdr:y>
    </cdr:from>
    <cdr:to>
      <cdr:x>0.80652</cdr:x>
      <cdr:y>0.07824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3215450" y="765175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75000"/>
          </a:schemeClr>
        </a:solidFill>
        <a:ln xmlns:a="http://schemas.openxmlformats.org/drawingml/2006/main">
          <a:solidFill>
            <a:schemeClr val="accent4">
              <a:lumMod val="60000"/>
              <a:lumOff val="40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0.67703</cdr:x>
      <cdr:y>0.06665</cdr:y>
    </cdr:from>
    <cdr:to>
      <cdr:x>0.68587</cdr:x>
      <cdr:y>0.07719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11216674" y="753269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75000"/>
          </a:schemeClr>
        </a:solidFill>
        <a:ln xmlns:a="http://schemas.openxmlformats.org/drawingml/2006/main">
          <a:solidFill>
            <a:schemeClr val="accent5">
              <a:lumMod val="75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0.47227</cdr:x>
      <cdr:y>0.06665</cdr:y>
    </cdr:from>
    <cdr:to>
      <cdr:x>0.48112</cdr:x>
      <cdr:y>0.07719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6992143" y="753268"/>
          <a:ext cx="130969" cy="11906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</a:schemeClr>
        </a:solidFill>
        <a:ln xmlns:a="http://schemas.openxmlformats.org/drawingml/2006/main">
          <a:solidFill>
            <a:schemeClr val="accent6">
              <a:lumMod val="75000"/>
            </a:schemeClr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0.28563</cdr:x>
      <cdr:y>0.06771</cdr:y>
    </cdr:from>
    <cdr:to>
      <cdr:x>0.29448</cdr:x>
      <cdr:y>0.07824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732205" y="765174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rgbClr val="F35BEC"/>
        </a:solidFill>
        <a:ln xmlns:a="http://schemas.openxmlformats.org/drawingml/2006/main">
          <a:solidFill>
            <a:srgbClr val="F35BEC"/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0.21197</cdr:x>
      <cdr:y>0.06771</cdr:y>
    </cdr:from>
    <cdr:to>
      <cdr:x>0.22082</cdr:x>
      <cdr:y>0.07824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511851" y="765175"/>
          <a:ext cx="146557" cy="119063"/>
        </a:xfrm>
        <a:prstGeom xmlns:a="http://schemas.openxmlformats.org/drawingml/2006/main" prst="rect">
          <a:avLst/>
        </a:prstGeom>
        <a:solidFill xmlns:a="http://schemas.openxmlformats.org/drawingml/2006/main">
          <a:srgbClr val="DC123D"/>
        </a:solidFill>
        <a:ln xmlns:a="http://schemas.openxmlformats.org/drawingml/2006/main">
          <a:solidFill>
            <a:srgbClr val="DC123D"/>
          </a:solidFill>
        </a:ln>
        <a:scene3d xmlns:a="http://schemas.openxmlformats.org/drawingml/2006/main">
          <a:camera prst="orthographicFront"/>
          <a:lightRig rig="threePt" dir="t"/>
        </a:scene3d>
        <a:sp3d xmlns:a="http://schemas.openxmlformats.org/drawingml/2006/main">
          <a:bevelT/>
        </a:sp3d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E241"/>
  <sheetViews>
    <sheetView zoomScale="70" zoomScaleNormal="70" workbookViewId="0">
      <pane ySplit="1" topLeftCell="A2" activePane="bottomLeft" state="frozen"/>
      <selection activeCell="E1" sqref="E1"/>
      <selection pane="bottomLeft" activeCell="J29" sqref="J29:J195"/>
    </sheetView>
  </sheetViews>
  <sheetFormatPr defaultColWidth="9.140625" defaultRowHeight="12.75" x14ac:dyDescent="0.2"/>
  <cols>
    <col min="1" max="1" width="18.85546875" style="100" customWidth="1"/>
    <col min="2" max="2" width="20.7109375" style="105" customWidth="1"/>
    <col min="3" max="3" width="9.42578125" style="8" customWidth="1"/>
    <col min="4" max="4" width="20.28515625" style="8" customWidth="1"/>
    <col min="5" max="5" width="25" style="8" hidden="1" customWidth="1"/>
    <col min="6" max="6" width="21" style="8" hidden="1" customWidth="1"/>
    <col min="7" max="7" width="23" style="8" hidden="1" customWidth="1"/>
    <col min="8" max="8" width="10.28515625" style="8" customWidth="1"/>
    <col min="9" max="9" width="18.42578125" style="8" customWidth="1"/>
    <col min="10" max="10" width="23.7109375" style="8" customWidth="1"/>
    <col min="11" max="11" width="34.5703125" style="8" customWidth="1"/>
    <col min="12" max="12" width="48.140625" style="8" customWidth="1"/>
    <col min="13" max="13" width="17.140625" style="8" customWidth="1"/>
    <col min="14" max="14" width="11.140625" style="8" bestFit="1" customWidth="1"/>
    <col min="15" max="15" width="13.28515625" style="47" customWidth="1"/>
    <col min="16" max="16" width="15" style="47" customWidth="1"/>
    <col min="17" max="17" width="101.28515625" style="105" bestFit="1" customWidth="1"/>
    <col min="18" max="18" width="48.28515625" style="8" customWidth="1"/>
    <col min="19" max="16384" width="9.140625" style="8"/>
  </cols>
  <sheetData>
    <row r="1" spans="1:18" ht="39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0</v>
      </c>
      <c r="F1" s="3" t="s">
        <v>4</v>
      </c>
      <c r="G1" s="3" t="s">
        <v>109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3" t="s">
        <v>1</v>
      </c>
      <c r="O1" s="5" t="s">
        <v>11</v>
      </c>
      <c r="P1" s="5" t="s">
        <v>12</v>
      </c>
      <c r="Q1" s="6" t="s">
        <v>13</v>
      </c>
      <c r="R1" s="7" t="s">
        <v>14</v>
      </c>
    </row>
    <row r="2" spans="1:18" s="17" customFormat="1" ht="26.25" hidden="1" thickBot="1" x14ac:dyDescent="0.3">
      <c r="A2" s="319" t="s">
        <v>15</v>
      </c>
      <c r="B2" s="9" t="s">
        <v>16</v>
      </c>
      <c r="C2" s="10">
        <v>1</v>
      </c>
      <c r="D2" s="143"/>
      <c r="E2" s="11"/>
      <c r="F2" s="11"/>
      <c r="G2" s="11"/>
      <c r="H2" s="11" t="s">
        <v>17</v>
      </c>
      <c r="I2" s="11" t="s">
        <v>18</v>
      </c>
      <c r="J2" s="11" t="s">
        <v>19</v>
      </c>
      <c r="K2" s="11" t="s">
        <v>18</v>
      </c>
      <c r="L2" s="11" t="s">
        <v>20</v>
      </c>
      <c r="M2" s="12">
        <v>42622</v>
      </c>
      <c r="N2" s="13" t="s">
        <v>21</v>
      </c>
      <c r="O2" s="14"/>
      <c r="P2" s="14"/>
      <c r="Q2" s="15" t="s">
        <v>22</v>
      </c>
      <c r="R2" s="16"/>
    </row>
    <row r="3" spans="1:18" s="17" customFormat="1" ht="15.75" hidden="1" thickBot="1" x14ac:dyDescent="0.3">
      <c r="A3" s="320"/>
      <c r="B3" s="18" t="s">
        <v>23</v>
      </c>
      <c r="C3" s="10">
        <v>1</v>
      </c>
      <c r="D3" s="144">
        <f>SUM(P3)</f>
        <v>2500</v>
      </c>
      <c r="E3" s="11"/>
      <c r="F3" s="11"/>
      <c r="G3" s="11"/>
      <c r="H3" s="11" t="s">
        <v>17</v>
      </c>
      <c r="I3" s="11" t="s">
        <v>18</v>
      </c>
      <c r="J3" s="11" t="s">
        <v>19</v>
      </c>
      <c r="K3" s="19" t="s">
        <v>18</v>
      </c>
      <c r="L3" s="11" t="s">
        <v>24</v>
      </c>
      <c r="M3" s="12">
        <v>42635</v>
      </c>
      <c r="N3" s="20" t="s">
        <v>25</v>
      </c>
      <c r="O3" s="21">
        <v>2500</v>
      </c>
      <c r="P3" s="22">
        <v>2500</v>
      </c>
      <c r="Q3" s="210" t="s">
        <v>26</v>
      </c>
      <c r="R3" s="16"/>
    </row>
    <row r="4" spans="1:18" s="17" customFormat="1" ht="15" hidden="1" x14ac:dyDescent="0.25">
      <c r="A4" s="320"/>
      <c r="B4" s="327" t="s">
        <v>27</v>
      </c>
      <c r="C4" s="306">
        <v>1</v>
      </c>
      <c r="D4" s="328">
        <v>1200</v>
      </c>
      <c r="E4" s="35"/>
      <c r="F4" s="35"/>
      <c r="G4" s="35"/>
      <c r="H4" s="35" t="s">
        <v>17</v>
      </c>
      <c r="I4" s="35" t="s">
        <v>18</v>
      </c>
      <c r="J4" s="35" t="s">
        <v>19</v>
      </c>
      <c r="K4" s="135" t="s">
        <v>18</v>
      </c>
      <c r="L4" s="35" t="s">
        <v>20</v>
      </c>
      <c r="M4" s="136">
        <v>42622</v>
      </c>
      <c r="N4" s="137" t="s">
        <v>28</v>
      </c>
      <c r="O4" s="138">
        <v>38000</v>
      </c>
      <c r="P4" s="139">
        <v>38000</v>
      </c>
      <c r="Q4" s="61" t="s">
        <v>22</v>
      </c>
      <c r="R4" s="140"/>
    </row>
    <row r="5" spans="1:18" s="17" customFormat="1" ht="26.25" hidden="1" x14ac:dyDescent="0.25">
      <c r="A5" s="320"/>
      <c r="B5" s="312"/>
      <c r="C5" s="310"/>
      <c r="D5" s="302"/>
      <c r="E5" s="87"/>
      <c r="F5" s="87"/>
      <c r="G5" s="87"/>
      <c r="H5" s="87" t="s">
        <v>17</v>
      </c>
      <c r="I5" s="224" t="s">
        <v>97</v>
      </c>
      <c r="J5" s="224" t="s">
        <v>175</v>
      </c>
      <c r="K5" s="224" t="s">
        <v>72</v>
      </c>
      <c r="L5" s="224" t="s">
        <v>175</v>
      </c>
      <c r="M5" s="90">
        <v>42684</v>
      </c>
      <c r="N5" s="91" t="s">
        <v>28</v>
      </c>
      <c r="O5" s="92">
        <v>407300</v>
      </c>
      <c r="P5" s="92">
        <v>1200</v>
      </c>
      <c r="Q5" s="129" t="s">
        <v>164</v>
      </c>
      <c r="R5" s="93"/>
    </row>
    <row r="6" spans="1:18" s="17" customFormat="1" ht="15.75" hidden="1" thickBot="1" x14ac:dyDescent="0.3">
      <c r="A6" s="320"/>
      <c r="B6" s="313"/>
      <c r="C6" s="307"/>
      <c r="D6" s="329"/>
      <c r="E6" s="66"/>
      <c r="F6" s="66"/>
      <c r="G6" s="66"/>
      <c r="H6" s="178"/>
      <c r="I6" s="178"/>
      <c r="J6" s="178"/>
      <c r="K6" s="178"/>
      <c r="L6" s="178"/>
      <c r="M6" s="178"/>
      <c r="N6" s="178"/>
      <c r="O6" s="178"/>
      <c r="P6" s="178"/>
      <c r="Q6" s="217"/>
      <c r="R6" s="183"/>
    </row>
    <row r="7" spans="1:18" customFormat="1" ht="25.5" hidden="1" x14ac:dyDescent="0.25">
      <c r="A7" s="319" t="s">
        <v>29</v>
      </c>
      <c r="B7" s="141" t="s">
        <v>16</v>
      </c>
      <c r="C7" s="109"/>
      <c r="D7" s="147"/>
      <c r="E7" s="24"/>
      <c r="F7" s="24"/>
      <c r="G7" s="24"/>
      <c r="H7" s="24"/>
      <c r="I7" s="221"/>
      <c r="J7" s="221"/>
      <c r="K7" s="221"/>
      <c r="L7" s="221"/>
      <c r="M7" s="168"/>
      <c r="N7" s="27"/>
      <c r="O7" s="169"/>
      <c r="P7" s="169"/>
      <c r="Q7" s="122"/>
      <c r="R7" s="188"/>
    </row>
    <row r="8" spans="1:18" customFormat="1" ht="15" hidden="1" x14ac:dyDescent="0.25">
      <c r="A8" s="320"/>
      <c r="B8" s="327" t="s">
        <v>27</v>
      </c>
      <c r="C8" s="306">
        <v>1</v>
      </c>
      <c r="D8" s="344">
        <f>SUM(P8)</f>
        <v>500</v>
      </c>
      <c r="E8" s="34"/>
      <c r="F8" s="34"/>
      <c r="G8" s="34"/>
      <c r="H8" s="34" t="s">
        <v>30</v>
      </c>
      <c r="I8" s="223" t="s">
        <v>187</v>
      </c>
      <c r="J8" s="223" t="s">
        <v>19</v>
      </c>
      <c r="K8" s="223" t="s">
        <v>32</v>
      </c>
      <c r="L8" s="223" t="s">
        <v>33</v>
      </c>
      <c r="M8" s="53">
        <v>42605</v>
      </c>
      <c r="N8" s="191" t="s">
        <v>28</v>
      </c>
      <c r="O8" s="38">
        <v>500</v>
      </c>
      <c r="P8" s="38">
        <v>500</v>
      </c>
      <c r="Q8" s="211" t="s">
        <v>34</v>
      </c>
      <c r="R8" s="192"/>
    </row>
    <row r="9" spans="1:18" customFormat="1" ht="15" hidden="1" x14ac:dyDescent="0.25">
      <c r="A9" s="320"/>
      <c r="B9" s="312"/>
      <c r="C9" s="310"/>
      <c r="D9" s="340"/>
      <c r="E9" s="87"/>
      <c r="F9" s="87"/>
      <c r="G9" s="87"/>
      <c r="H9" s="87" t="s">
        <v>30</v>
      </c>
      <c r="I9" s="224" t="s">
        <v>97</v>
      </c>
      <c r="J9" s="224" t="s">
        <v>175</v>
      </c>
      <c r="K9" s="224" t="s">
        <v>72</v>
      </c>
      <c r="L9" s="224" t="s">
        <v>175</v>
      </c>
      <c r="M9" s="190">
        <v>42692</v>
      </c>
      <c r="N9" s="189" t="s">
        <v>28</v>
      </c>
      <c r="O9" s="92">
        <v>319200</v>
      </c>
      <c r="P9" s="92">
        <v>2600</v>
      </c>
      <c r="Q9" s="167" t="s">
        <v>165</v>
      </c>
      <c r="R9" s="193"/>
    </row>
    <row r="10" spans="1:18" customFormat="1" ht="15" hidden="1" x14ac:dyDescent="0.25">
      <c r="A10" s="320"/>
      <c r="B10" s="312"/>
      <c r="C10" s="310"/>
      <c r="D10" s="340"/>
      <c r="E10" s="94"/>
      <c r="F10" s="94"/>
      <c r="G10" s="94"/>
      <c r="H10" s="94"/>
      <c r="I10" s="225"/>
      <c r="J10" s="225"/>
      <c r="K10" s="225"/>
      <c r="L10" s="225"/>
      <c r="M10" s="8"/>
      <c r="N10" s="242"/>
      <c r="O10" s="243"/>
      <c r="P10" s="243"/>
      <c r="Q10" s="244"/>
      <c r="R10" s="200"/>
    </row>
    <row r="11" spans="1:18" customFormat="1" ht="15" hidden="1" x14ac:dyDescent="0.25">
      <c r="A11" s="320"/>
      <c r="B11" s="312"/>
      <c r="C11" s="310"/>
      <c r="D11" s="340"/>
      <c r="E11" s="94"/>
      <c r="F11" s="94"/>
      <c r="G11" s="94"/>
      <c r="H11" s="94"/>
      <c r="I11" s="225"/>
      <c r="J11" s="225"/>
      <c r="K11" s="225"/>
      <c r="L11" s="225"/>
      <c r="M11" s="199"/>
      <c r="N11" s="198"/>
      <c r="O11" s="97"/>
      <c r="P11" s="97"/>
      <c r="Q11" s="167"/>
      <c r="R11" s="200"/>
    </row>
    <row r="12" spans="1:18" customFormat="1" ht="15.75" hidden="1" thickBot="1" x14ac:dyDescent="0.3">
      <c r="A12" s="326"/>
      <c r="B12" s="313"/>
      <c r="C12" s="307"/>
      <c r="D12" s="341"/>
      <c r="E12" s="66"/>
      <c r="F12" s="66"/>
      <c r="G12" s="66"/>
      <c r="H12" s="175"/>
      <c r="I12" s="175"/>
      <c r="J12" s="175"/>
      <c r="K12" s="175"/>
      <c r="L12" s="175"/>
      <c r="M12" s="175"/>
      <c r="N12" s="175"/>
      <c r="O12" s="165"/>
      <c r="P12" s="165"/>
      <c r="Q12" s="194"/>
      <c r="R12" s="195"/>
    </row>
    <row r="13" spans="1:18" customFormat="1" ht="26.25" hidden="1" customHeight="1" x14ac:dyDescent="0.25">
      <c r="A13" s="321" t="s">
        <v>35</v>
      </c>
      <c r="B13" s="345" t="s">
        <v>16</v>
      </c>
      <c r="C13" s="306"/>
      <c r="D13" s="350"/>
      <c r="E13" s="35"/>
      <c r="F13" s="35"/>
      <c r="G13" s="35"/>
      <c r="H13" s="223" t="s">
        <v>17</v>
      </c>
      <c r="I13" s="35" t="s">
        <v>49</v>
      </c>
      <c r="J13" s="35" t="s">
        <v>70</v>
      </c>
      <c r="K13" s="35" t="s">
        <v>50</v>
      </c>
      <c r="L13" s="223" t="s">
        <v>176</v>
      </c>
      <c r="M13" s="53">
        <v>42789</v>
      </c>
      <c r="N13" s="37" t="s">
        <v>169</v>
      </c>
      <c r="O13" s="38"/>
      <c r="P13" s="38"/>
      <c r="Q13" s="260" t="s">
        <v>166</v>
      </c>
      <c r="R13" s="64"/>
    </row>
    <row r="14" spans="1:18" customFormat="1" ht="15" hidden="1" x14ac:dyDescent="0.25">
      <c r="A14" s="321"/>
      <c r="B14" s="338"/>
      <c r="C14" s="310"/>
      <c r="D14" s="351"/>
      <c r="E14" s="87"/>
      <c r="F14" s="204"/>
      <c r="G14" s="87"/>
      <c r="H14" s="224"/>
      <c r="I14" s="224"/>
      <c r="J14" s="224"/>
      <c r="K14" s="224"/>
      <c r="L14" s="224"/>
      <c r="M14" s="90"/>
      <c r="N14" s="91"/>
      <c r="O14" s="92"/>
      <c r="P14" s="92"/>
      <c r="Q14" s="124"/>
      <c r="R14" s="93"/>
    </row>
    <row r="15" spans="1:18" customFormat="1" ht="15.75" hidden="1" thickBot="1" x14ac:dyDescent="0.3">
      <c r="A15" s="321"/>
      <c r="B15" s="339"/>
      <c r="C15" s="307"/>
      <c r="D15" s="352"/>
      <c r="E15" s="41"/>
      <c r="F15" s="203"/>
      <c r="G15" s="41"/>
      <c r="H15" s="41"/>
      <c r="I15" s="41"/>
      <c r="J15" s="41"/>
      <c r="K15" s="41"/>
      <c r="L15" s="41"/>
      <c r="M15" s="117"/>
      <c r="N15" s="118"/>
      <c r="O15" s="44"/>
      <c r="P15" s="44"/>
      <c r="Q15" s="45"/>
      <c r="R15" s="46"/>
    </row>
    <row r="16" spans="1:18" customFormat="1" ht="26.25" hidden="1" x14ac:dyDescent="0.25">
      <c r="A16" s="321"/>
      <c r="B16" s="330" t="s">
        <v>23</v>
      </c>
      <c r="C16" s="310"/>
      <c r="D16" s="353"/>
      <c r="E16" s="24"/>
      <c r="F16" s="125"/>
      <c r="G16" s="24"/>
      <c r="H16" s="221" t="s">
        <v>17</v>
      </c>
      <c r="I16" s="35" t="s">
        <v>49</v>
      </c>
      <c r="J16" s="35" t="s">
        <v>70</v>
      </c>
      <c r="K16" s="35" t="s">
        <v>50</v>
      </c>
      <c r="L16" s="223" t="s">
        <v>176</v>
      </c>
      <c r="M16" s="30">
        <v>42789</v>
      </c>
      <c r="N16" s="31" t="s">
        <v>25</v>
      </c>
      <c r="O16" s="28">
        <v>10000</v>
      </c>
      <c r="P16" s="28">
        <v>10000</v>
      </c>
      <c r="Q16" s="260" t="s">
        <v>166</v>
      </c>
      <c r="R16" s="33"/>
    </row>
    <row r="17" spans="1:18" customFormat="1" ht="15" hidden="1" x14ac:dyDescent="0.25">
      <c r="A17" s="321"/>
      <c r="B17" s="330"/>
      <c r="C17" s="310"/>
      <c r="D17" s="353"/>
      <c r="E17" s="87"/>
      <c r="F17" s="87"/>
      <c r="G17" s="87"/>
      <c r="H17" s="87"/>
      <c r="I17" s="87"/>
      <c r="J17" s="87"/>
      <c r="K17" s="87"/>
      <c r="L17" s="87"/>
      <c r="M17" s="90"/>
      <c r="N17" s="91"/>
      <c r="O17" s="92"/>
      <c r="P17" s="92"/>
      <c r="Q17" s="124"/>
      <c r="R17" s="93"/>
    </row>
    <row r="18" spans="1:18" customFormat="1" ht="15.75" hidden="1" thickBot="1" x14ac:dyDescent="0.3">
      <c r="A18" s="321"/>
      <c r="B18" s="305"/>
      <c r="C18" s="307"/>
      <c r="D18" s="354"/>
      <c r="E18" s="24"/>
      <c r="F18" s="125"/>
      <c r="G18" s="24"/>
      <c r="H18" s="24"/>
      <c r="I18" s="24"/>
      <c r="J18" s="24"/>
      <c r="K18" s="24"/>
      <c r="L18" s="24"/>
      <c r="M18" s="30"/>
      <c r="N18" s="31"/>
      <c r="O18" s="28"/>
      <c r="P18" s="28"/>
      <c r="Q18" s="32"/>
      <c r="R18" s="33"/>
    </row>
    <row r="19" spans="1:18" customFormat="1" ht="15" hidden="1" x14ac:dyDescent="0.25">
      <c r="A19" s="320"/>
      <c r="B19" s="327" t="s">
        <v>27</v>
      </c>
      <c r="C19" s="306">
        <v>6</v>
      </c>
      <c r="D19" s="333">
        <v>510800</v>
      </c>
      <c r="E19" s="181"/>
      <c r="F19" s="34"/>
      <c r="G19" s="34"/>
      <c r="H19" s="35" t="s">
        <v>17</v>
      </c>
      <c r="I19" s="34" t="s">
        <v>54</v>
      </c>
      <c r="J19" s="223" t="s">
        <v>54</v>
      </c>
      <c r="K19" s="34" t="s">
        <v>54</v>
      </c>
      <c r="L19" s="34" t="s">
        <v>112</v>
      </c>
      <c r="M19" s="53">
        <v>42664</v>
      </c>
      <c r="N19" s="37" t="s">
        <v>28</v>
      </c>
      <c r="O19" s="38">
        <v>2500</v>
      </c>
      <c r="P19" s="38">
        <v>2500</v>
      </c>
      <c r="Q19" s="54" t="s">
        <v>152</v>
      </c>
      <c r="R19" s="64"/>
    </row>
    <row r="20" spans="1:18" customFormat="1" ht="15" hidden="1" x14ac:dyDescent="0.25">
      <c r="A20" s="320"/>
      <c r="B20" s="312"/>
      <c r="C20" s="310"/>
      <c r="D20" s="334"/>
      <c r="E20" s="87"/>
      <c r="F20" s="87"/>
      <c r="G20" s="87"/>
      <c r="H20" s="224" t="s">
        <v>17</v>
      </c>
      <c r="I20" s="87" t="s">
        <v>49</v>
      </c>
      <c r="J20" s="224" t="s">
        <v>70</v>
      </c>
      <c r="K20" s="87" t="s">
        <v>50</v>
      </c>
      <c r="L20" s="87" t="s">
        <v>98</v>
      </c>
      <c r="M20" s="90">
        <v>42657</v>
      </c>
      <c r="N20" s="91" t="s">
        <v>28</v>
      </c>
      <c r="O20" s="92">
        <v>2500</v>
      </c>
      <c r="P20" s="92">
        <v>2500</v>
      </c>
      <c r="Q20" s="129" t="s">
        <v>151</v>
      </c>
      <c r="R20" s="93"/>
    </row>
    <row r="21" spans="1:18" customFormat="1" ht="15" hidden="1" x14ac:dyDescent="0.25">
      <c r="A21" s="320"/>
      <c r="B21" s="312"/>
      <c r="C21" s="310"/>
      <c r="D21" s="334"/>
      <c r="E21" s="87"/>
      <c r="F21" s="87"/>
      <c r="G21" s="87"/>
      <c r="H21" s="221" t="s">
        <v>17</v>
      </c>
      <c r="I21" s="87" t="s">
        <v>54</v>
      </c>
      <c r="J21" s="224" t="s">
        <v>54</v>
      </c>
      <c r="K21" s="87" t="s">
        <v>54</v>
      </c>
      <c r="L21" s="87" t="s">
        <v>112</v>
      </c>
      <c r="M21" s="90">
        <v>42684</v>
      </c>
      <c r="N21" s="91" t="s">
        <v>28</v>
      </c>
      <c r="O21" s="92">
        <v>1000</v>
      </c>
      <c r="P21" s="92">
        <v>1000</v>
      </c>
      <c r="Q21" s="129" t="s">
        <v>159</v>
      </c>
      <c r="R21" s="93"/>
    </row>
    <row r="22" spans="1:18" customFormat="1" ht="15" hidden="1" x14ac:dyDescent="0.25">
      <c r="A22" s="320"/>
      <c r="B22" s="312"/>
      <c r="C22" s="310"/>
      <c r="D22" s="334"/>
      <c r="E22" s="87"/>
      <c r="F22" s="87"/>
      <c r="G22" s="87"/>
      <c r="H22" s="224" t="s">
        <v>17</v>
      </c>
      <c r="I22" s="87" t="s">
        <v>54</v>
      </c>
      <c r="J22" s="222" t="s">
        <v>54</v>
      </c>
      <c r="K22" s="87" t="s">
        <v>54</v>
      </c>
      <c r="L22" s="87" t="s">
        <v>112</v>
      </c>
      <c r="M22" s="90">
        <v>42689</v>
      </c>
      <c r="N22" s="91" t="s">
        <v>28</v>
      </c>
      <c r="O22" s="92">
        <v>2000</v>
      </c>
      <c r="P22" s="92">
        <v>2000</v>
      </c>
      <c r="Q22" s="129" t="s">
        <v>159</v>
      </c>
      <c r="R22" s="93"/>
    </row>
    <row r="23" spans="1:18" customFormat="1" ht="26.25" hidden="1" x14ac:dyDescent="0.25">
      <c r="A23" s="320"/>
      <c r="B23" s="312"/>
      <c r="C23" s="310"/>
      <c r="D23" s="334"/>
      <c r="E23" s="87"/>
      <c r="F23" s="87"/>
      <c r="G23" s="87"/>
      <c r="H23" s="222" t="s">
        <v>17</v>
      </c>
      <c r="I23" s="224" t="s">
        <v>97</v>
      </c>
      <c r="J23" s="224" t="s">
        <v>175</v>
      </c>
      <c r="K23" s="224" t="s">
        <v>72</v>
      </c>
      <c r="L23" s="224" t="s">
        <v>175</v>
      </c>
      <c r="M23" s="90">
        <v>42684</v>
      </c>
      <c r="N23" s="91" t="s">
        <v>28</v>
      </c>
      <c r="O23" s="92">
        <v>461000</v>
      </c>
      <c r="P23" s="92">
        <v>461000</v>
      </c>
      <c r="Q23" s="129" t="s">
        <v>164</v>
      </c>
      <c r="R23" s="93"/>
    </row>
    <row r="24" spans="1:18" customFormat="1" ht="15" hidden="1" x14ac:dyDescent="0.25">
      <c r="A24" s="320"/>
      <c r="B24" s="312"/>
      <c r="C24" s="310"/>
      <c r="D24" s="334"/>
      <c r="E24" s="87"/>
      <c r="F24" s="87"/>
      <c r="G24" s="87"/>
      <c r="H24" s="87" t="s">
        <v>30</v>
      </c>
      <c r="I24" s="224" t="s">
        <v>97</v>
      </c>
      <c r="J24" s="224" t="s">
        <v>175</v>
      </c>
      <c r="K24" s="224" t="s">
        <v>72</v>
      </c>
      <c r="L24" s="224" t="s">
        <v>175</v>
      </c>
      <c r="M24" s="90">
        <v>42692</v>
      </c>
      <c r="N24" s="91" t="s">
        <v>28</v>
      </c>
      <c r="O24" s="92">
        <v>41800</v>
      </c>
      <c r="P24" s="92">
        <v>41800</v>
      </c>
      <c r="Q24" s="129" t="s">
        <v>165</v>
      </c>
      <c r="R24" s="93"/>
    </row>
    <row r="25" spans="1:18" customFormat="1" ht="15" hidden="1" x14ac:dyDescent="0.25">
      <c r="A25" s="320"/>
      <c r="B25" s="312"/>
      <c r="C25" s="310"/>
      <c r="D25" s="334"/>
      <c r="E25" s="87"/>
      <c r="F25" s="87"/>
      <c r="G25" s="87"/>
      <c r="H25" s="87" t="s">
        <v>17</v>
      </c>
      <c r="I25" s="224" t="s">
        <v>71</v>
      </c>
      <c r="J25" s="224" t="s">
        <v>81</v>
      </c>
      <c r="K25" s="224" t="s">
        <v>89</v>
      </c>
      <c r="L25" s="224" t="s">
        <v>73</v>
      </c>
      <c r="M25" s="90">
        <v>42731</v>
      </c>
      <c r="N25" s="91" t="s">
        <v>28</v>
      </c>
      <c r="O25" s="92">
        <v>2000</v>
      </c>
      <c r="P25" s="92">
        <v>2000</v>
      </c>
      <c r="Q25" s="129" t="s">
        <v>174</v>
      </c>
      <c r="R25" s="93"/>
    </row>
    <row r="26" spans="1:18" customFormat="1" ht="15" hidden="1" x14ac:dyDescent="0.25">
      <c r="A26" s="320"/>
      <c r="B26" s="312"/>
      <c r="C26" s="310"/>
      <c r="D26" s="334"/>
      <c r="E26" s="224"/>
      <c r="F26" s="224"/>
      <c r="G26" s="224"/>
      <c r="H26" s="224" t="s">
        <v>30</v>
      </c>
      <c r="I26" s="224" t="s">
        <v>69</v>
      </c>
      <c r="J26" s="224" t="s">
        <v>196</v>
      </c>
      <c r="K26" s="224" t="s">
        <v>50</v>
      </c>
      <c r="L26" s="224" t="s">
        <v>94</v>
      </c>
      <c r="M26" s="90">
        <v>42748</v>
      </c>
      <c r="N26" s="91" t="s">
        <v>28</v>
      </c>
      <c r="O26" s="92">
        <v>5000</v>
      </c>
      <c r="P26" s="92">
        <v>5000</v>
      </c>
      <c r="Q26" s="257" t="s">
        <v>188</v>
      </c>
      <c r="R26" s="93"/>
    </row>
    <row r="27" spans="1:18" customFormat="1" ht="26.25" hidden="1" x14ac:dyDescent="0.25">
      <c r="A27" s="320"/>
      <c r="B27" s="312"/>
      <c r="C27" s="310"/>
      <c r="D27" s="334"/>
      <c r="E27" s="224"/>
      <c r="F27" s="224"/>
      <c r="G27" s="224"/>
      <c r="H27" s="224" t="s">
        <v>17</v>
      </c>
      <c r="I27" s="224" t="s">
        <v>49</v>
      </c>
      <c r="J27" s="224" t="s">
        <v>70</v>
      </c>
      <c r="K27" s="224" t="s">
        <v>50</v>
      </c>
      <c r="L27" s="224" t="s">
        <v>176</v>
      </c>
      <c r="M27" s="258">
        <v>42789</v>
      </c>
      <c r="N27" s="259" t="s">
        <v>28</v>
      </c>
      <c r="O27" s="92">
        <v>10600</v>
      </c>
      <c r="P27" s="92">
        <v>10600</v>
      </c>
      <c r="Q27" s="260" t="s">
        <v>166</v>
      </c>
      <c r="R27" s="93"/>
    </row>
    <row r="28" spans="1:18" customFormat="1" ht="15" hidden="1" x14ac:dyDescent="0.25">
      <c r="A28" s="320"/>
      <c r="B28" s="312"/>
      <c r="C28" s="310"/>
      <c r="D28" s="334"/>
      <c r="E28" s="224"/>
      <c r="F28" s="224"/>
      <c r="G28" s="224"/>
      <c r="H28" s="224" t="s">
        <v>17</v>
      </c>
      <c r="I28" s="222" t="s">
        <v>187</v>
      </c>
      <c r="J28" s="222" t="s">
        <v>19</v>
      </c>
      <c r="K28" s="222" t="s">
        <v>32</v>
      </c>
      <c r="L28" s="222" t="s">
        <v>33</v>
      </c>
      <c r="M28" s="263">
        <v>42767</v>
      </c>
      <c r="N28" s="256" t="s">
        <v>28</v>
      </c>
      <c r="O28" s="92">
        <v>500</v>
      </c>
      <c r="P28" s="92">
        <v>500</v>
      </c>
      <c r="Q28" s="257" t="s">
        <v>34</v>
      </c>
      <c r="R28" s="93"/>
    </row>
    <row r="29" spans="1:18" customFormat="1" ht="15" hidden="1" x14ac:dyDescent="0.25">
      <c r="A29" s="320"/>
      <c r="B29" s="312"/>
      <c r="C29" s="310"/>
      <c r="D29" s="334"/>
      <c r="E29" s="224"/>
      <c r="F29" s="224"/>
      <c r="G29" s="224"/>
      <c r="H29" s="224" t="s">
        <v>17</v>
      </c>
      <c r="I29" s="224" t="s">
        <v>71</v>
      </c>
      <c r="J29" s="224" t="s">
        <v>81</v>
      </c>
      <c r="K29" s="224" t="s">
        <v>89</v>
      </c>
      <c r="L29" s="224" t="s">
        <v>73</v>
      </c>
      <c r="M29" s="264">
        <v>42789</v>
      </c>
      <c r="N29" s="256" t="s">
        <v>28</v>
      </c>
      <c r="O29" s="92">
        <v>1000</v>
      </c>
      <c r="P29" s="92">
        <v>1000</v>
      </c>
      <c r="Q29" s="257" t="s">
        <v>174</v>
      </c>
      <c r="R29" s="93"/>
    </row>
    <row r="30" spans="1:18" customFormat="1" ht="15" hidden="1" x14ac:dyDescent="0.25">
      <c r="A30" s="320"/>
      <c r="B30" s="312"/>
      <c r="C30" s="310"/>
      <c r="D30" s="334"/>
      <c r="E30" s="224"/>
      <c r="F30" s="224"/>
      <c r="G30" s="224"/>
      <c r="H30" s="224" t="s">
        <v>30</v>
      </c>
      <c r="I30" s="224" t="s">
        <v>49</v>
      </c>
      <c r="J30" s="224" t="s">
        <v>19</v>
      </c>
      <c r="K30" s="224" t="s">
        <v>50</v>
      </c>
      <c r="L30" s="224" t="s">
        <v>37</v>
      </c>
      <c r="M30" s="264">
        <v>42807</v>
      </c>
      <c r="N30" s="256" t="s">
        <v>28</v>
      </c>
      <c r="O30" s="92">
        <v>500</v>
      </c>
      <c r="P30" s="92">
        <v>500</v>
      </c>
      <c r="Q30" s="257" t="s">
        <v>189</v>
      </c>
      <c r="R30" s="93"/>
    </row>
    <row r="31" spans="1:18" customFormat="1" ht="15" hidden="1" x14ac:dyDescent="0.25">
      <c r="A31" s="320"/>
      <c r="B31" s="312"/>
      <c r="C31" s="310"/>
      <c r="D31" s="334"/>
      <c r="E31" s="87"/>
      <c r="F31" s="87"/>
      <c r="G31" s="87"/>
      <c r="H31" s="87" t="s">
        <v>17</v>
      </c>
      <c r="I31" s="87" t="s">
        <v>71</v>
      </c>
      <c r="J31" s="87" t="s">
        <v>81</v>
      </c>
      <c r="K31" s="224" t="s">
        <v>89</v>
      </c>
      <c r="L31" s="87" t="s">
        <v>73</v>
      </c>
      <c r="M31" s="264">
        <v>42803</v>
      </c>
      <c r="N31" s="256" t="s">
        <v>28</v>
      </c>
      <c r="O31" s="92">
        <v>2000</v>
      </c>
      <c r="P31" s="92">
        <v>2000</v>
      </c>
      <c r="Q31" s="257" t="s">
        <v>174</v>
      </c>
      <c r="R31" s="93"/>
    </row>
    <row r="32" spans="1:18" customFormat="1" ht="15" hidden="1" x14ac:dyDescent="0.25">
      <c r="A32" s="320"/>
      <c r="B32" s="312"/>
      <c r="C32" s="310"/>
      <c r="D32" s="334"/>
      <c r="E32" s="225"/>
      <c r="F32" s="225"/>
      <c r="G32" s="225"/>
      <c r="H32" s="225" t="s">
        <v>17</v>
      </c>
      <c r="I32" s="225" t="s">
        <v>18</v>
      </c>
      <c r="J32" s="225" t="s">
        <v>19</v>
      </c>
      <c r="K32" s="221" t="s">
        <v>18</v>
      </c>
      <c r="L32" s="225" t="s">
        <v>37</v>
      </c>
      <c r="M32" s="255">
        <v>42825</v>
      </c>
      <c r="N32" s="256" t="s">
        <v>28</v>
      </c>
      <c r="O32" s="97">
        <v>4000</v>
      </c>
      <c r="P32" s="97" t="s">
        <v>51</v>
      </c>
      <c r="Q32" s="257" t="s">
        <v>190</v>
      </c>
      <c r="R32" s="265"/>
    </row>
    <row r="33" spans="1:31" s="17" customFormat="1" ht="26.25" hidden="1" thickBot="1" x14ac:dyDescent="0.3">
      <c r="A33" s="331" t="s">
        <v>36</v>
      </c>
      <c r="B33" s="9" t="s">
        <v>16</v>
      </c>
      <c r="C33" s="23">
        <v>1</v>
      </c>
      <c r="D33" s="10"/>
      <c r="E33" s="11"/>
      <c r="F33" s="266"/>
      <c r="G33" s="11"/>
      <c r="H33" s="11" t="s">
        <v>17</v>
      </c>
      <c r="I33" s="11" t="s">
        <v>49</v>
      </c>
      <c r="J33" s="11" t="s">
        <v>66</v>
      </c>
      <c r="K33" s="11" t="s">
        <v>32</v>
      </c>
      <c r="L33" s="11" t="s">
        <v>33</v>
      </c>
      <c r="M33" s="12">
        <v>42660</v>
      </c>
      <c r="N33" s="13" t="s">
        <v>21</v>
      </c>
      <c r="O33" s="21"/>
      <c r="P33" s="21"/>
      <c r="Q33" s="15" t="s">
        <v>150</v>
      </c>
      <c r="R33" s="16"/>
    </row>
    <row r="34" spans="1:31" s="17" customFormat="1" ht="15" hidden="1" x14ac:dyDescent="0.25">
      <c r="A34" s="321"/>
      <c r="B34" s="327" t="s">
        <v>27</v>
      </c>
      <c r="C34" s="306">
        <v>4</v>
      </c>
      <c r="D34" s="328">
        <v>529600</v>
      </c>
      <c r="E34" s="34"/>
      <c r="F34" s="34"/>
      <c r="G34" s="34"/>
      <c r="H34" s="35" t="s">
        <v>17</v>
      </c>
      <c r="I34" s="34" t="s">
        <v>18</v>
      </c>
      <c r="J34" s="34" t="s">
        <v>19</v>
      </c>
      <c r="K34" s="34" t="s">
        <v>18</v>
      </c>
      <c r="L34" s="34" t="s">
        <v>37</v>
      </c>
      <c r="M34" s="53">
        <v>42577</v>
      </c>
      <c r="N34" s="37" t="s">
        <v>28</v>
      </c>
      <c r="O34" s="38">
        <v>2500</v>
      </c>
      <c r="P34" s="38">
        <v>2500</v>
      </c>
      <c r="Q34" s="211" t="s">
        <v>190</v>
      </c>
      <c r="R34" s="120"/>
    </row>
    <row r="35" spans="1:31" s="17" customFormat="1" ht="15" hidden="1" x14ac:dyDescent="0.25">
      <c r="A35" s="321"/>
      <c r="B35" s="312"/>
      <c r="C35" s="310"/>
      <c r="D35" s="302"/>
      <c r="E35" s="87"/>
      <c r="F35" s="87"/>
      <c r="G35" s="87"/>
      <c r="H35" s="224" t="s">
        <v>17</v>
      </c>
      <c r="I35" s="224" t="s">
        <v>49</v>
      </c>
      <c r="J35" s="224" t="s">
        <v>66</v>
      </c>
      <c r="K35" s="224" t="s">
        <v>32</v>
      </c>
      <c r="L35" s="205" t="s">
        <v>33</v>
      </c>
      <c r="M35" s="90">
        <v>42660</v>
      </c>
      <c r="N35" s="92" t="s">
        <v>28</v>
      </c>
      <c r="O35" s="92">
        <v>20000</v>
      </c>
      <c r="P35" s="92">
        <v>20000</v>
      </c>
      <c r="Q35" s="129" t="s">
        <v>150</v>
      </c>
      <c r="R35" s="134"/>
    </row>
    <row r="36" spans="1:31" s="17" customFormat="1" ht="15" hidden="1" x14ac:dyDescent="0.25">
      <c r="A36" s="321"/>
      <c r="B36" s="312"/>
      <c r="C36" s="310"/>
      <c r="D36" s="302"/>
      <c r="E36" s="87"/>
      <c r="F36" s="87"/>
      <c r="G36" s="87"/>
      <c r="H36" s="224" t="s">
        <v>17</v>
      </c>
      <c r="I36" s="224" t="s">
        <v>54</v>
      </c>
      <c r="J36" s="222" t="s">
        <v>54</v>
      </c>
      <c r="K36" s="224" t="s">
        <v>54</v>
      </c>
      <c r="L36" s="224" t="s">
        <v>167</v>
      </c>
      <c r="M36" s="90">
        <v>42664</v>
      </c>
      <c r="N36" s="91" t="s">
        <v>28</v>
      </c>
      <c r="O36" s="92">
        <v>2500</v>
      </c>
      <c r="P36" s="92">
        <v>2500</v>
      </c>
      <c r="Q36" s="212" t="s">
        <v>155</v>
      </c>
      <c r="R36" s="134"/>
    </row>
    <row r="37" spans="1:31" s="17" customFormat="1" ht="26.25" hidden="1" x14ac:dyDescent="0.25">
      <c r="A37" s="321"/>
      <c r="B37" s="312"/>
      <c r="C37" s="310"/>
      <c r="D37" s="302"/>
      <c r="E37" s="87"/>
      <c r="F37" s="87"/>
      <c r="G37" s="87"/>
      <c r="H37" s="224" t="s">
        <v>17</v>
      </c>
      <c r="I37" s="224" t="s">
        <v>97</v>
      </c>
      <c r="J37" s="224" t="s">
        <v>175</v>
      </c>
      <c r="K37" s="224" t="s">
        <v>72</v>
      </c>
      <c r="L37" s="224" t="s">
        <v>175</v>
      </c>
      <c r="M37" s="90">
        <v>42684</v>
      </c>
      <c r="N37" s="91" t="s">
        <v>28</v>
      </c>
      <c r="O37" s="92">
        <v>504600</v>
      </c>
      <c r="P37" s="92">
        <v>504600</v>
      </c>
      <c r="Q37" s="212" t="s">
        <v>164</v>
      </c>
      <c r="R37" s="134"/>
    </row>
    <row r="38" spans="1:31" s="17" customFormat="1" ht="15" hidden="1" x14ac:dyDescent="0.25">
      <c r="A38" s="321"/>
      <c r="B38" s="312"/>
      <c r="C38" s="310"/>
      <c r="D38" s="302"/>
      <c r="E38" s="87"/>
      <c r="F38" s="87"/>
      <c r="G38" s="87"/>
      <c r="H38" s="222" t="s">
        <v>17</v>
      </c>
      <c r="I38" s="87" t="s">
        <v>71</v>
      </c>
      <c r="J38" s="87" t="s">
        <v>81</v>
      </c>
      <c r="K38" s="87" t="s">
        <v>89</v>
      </c>
      <c r="L38" s="87" t="s">
        <v>73</v>
      </c>
      <c r="M38" s="90">
        <v>42731</v>
      </c>
      <c r="N38" s="91" t="s">
        <v>28</v>
      </c>
      <c r="O38" s="92">
        <v>1000</v>
      </c>
      <c r="P38" s="92">
        <v>1000</v>
      </c>
      <c r="Q38" s="212" t="s">
        <v>174</v>
      </c>
      <c r="R38" s="134"/>
    </row>
    <row r="39" spans="1:31" s="17" customFormat="1" ht="15.75" hidden="1" thickBot="1" x14ac:dyDescent="0.3">
      <c r="A39" s="332"/>
      <c r="B39" s="313"/>
      <c r="C39" s="307"/>
      <c r="D39" s="329"/>
      <c r="E39" s="66"/>
      <c r="F39" s="66"/>
      <c r="G39" s="66"/>
      <c r="H39" s="66" t="s">
        <v>17</v>
      </c>
      <c r="I39" s="224" t="s">
        <v>71</v>
      </c>
      <c r="J39" s="224" t="s">
        <v>81</v>
      </c>
      <c r="K39" s="224" t="s">
        <v>89</v>
      </c>
      <c r="L39" s="224" t="s">
        <v>73</v>
      </c>
      <c r="M39" s="90">
        <v>42795</v>
      </c>
      <c r="N39" s="178" t="s">
        <v>28</v>
      </c>
      <c r="O39" s="92">
        <v>2000</v>
      </c>
      <c r="P39" s="92">
        <v>2000</v>
      </c>
      <c r="Q39" s="261" t="s">
        <v>174</v>
      </c>
      <c r="R39" s="179"/>
      <c r="S39" s="132"/>
      <c r="T39" s="132"/>
      <c r="U39" s="132"/>
      <c r="V39" s="132"/>
      <c r="W39" s="132"/>
      <c r="X39" s="132"/>
      <c r="Y39" s="26"/>
      <c r="Z39" s="207"/>
      <c r="AA39" s="133"/>
      <c r="AB39" s="133"/>
      <c r="AC39" s="123"/>
      <c r="AD39" s="208"/>
      <c r="AE39" s="209"/>
    </row>
    <row r="40" spans="1:31" ht="15.75" hidden="1" thickBot="1" x14ac:dyDescent="0.3">
      <c r="A40" s="320" t="s">
        <v>38</v>
      </c>
      <c r="B40" s="18" t="s">
        <v>23</v>
      </c>
      <c r="C40" s="23"/>
      <c r="D40" s="145"/>
      <c r="E40" s="77"/>
      <c r="F40" s="11"/>
      <c r="G40" s="11"/>
      <c r="H40" s="11"/>
      <c r="I40" s="11"/>
      <c r="J40" s="11"/>
      <c r="K40" s="11"/>
      <c r="L40" s="11"/>
      <c r="M40" s="79"/>
      <c r="N40" s="80"/>
      <c r="O40" s="21"/>
      <c r="P40" s="21"/>
      <c r="Q40" s="15"/>
      <c r="R40" s="16"/>
    </row>
    <row r="41" spans="1:31" ht="26.25" hidden="1" x14ac:dyDescent="0.25">
      <c r="A41" s="320"/>
      <c r="B41" s="312" t="s">
        <v>27</v>
      </c>
      <c r="C41" s="310"/>
      <c r="D41" s="342"/>
      <c r="E41" s="206"/>
      <c r="F41" s="25"/>
      <c r="G41" s="25"/>
      <c r="H41" s="25" t="s">
        <v>17</v>
      </c>
      <c r="I41" s="222" t="s">
        <v>97</v>
      </c>
      <c r="J41" s="224" t="s">
        <v>175</v>
      </c>
      <c r="K41" s="222" t="s">
        <v>72</v>
      </c>
      <c r="L41" s="222" t="s">
        <v>175</v>
      </c>
      <c r="M41" s="88">
        <v>42684</v>
      </c>
      <c r="N41" s="89" t="s">
        <v>28</v>
      </c>
      <c r="O41" s="56">
        <v>286300</v>
      </c>
      <c r="P41" s="56" t="s">
        <v>51</v>
      </c>
      <c r="Q41" s="167" t="s">
        <v>164</v>
      </c>
      <c r="R41" s="57"/>
    </row>
    <row r="42" spans="1:31" ht="15" hidden="1" x14ac:dyDescent="0.25">
      <c r="A42" s="320"/>
      <c r="B42" s="312"/>
      <c r="C42" s="310"/>
      <c r="D42" s="342"/>
      <c r="E42" s="151"/>
      <c r="F42" s="87"/>
      <c r="G42" s="87"/>
      <c r="H42" s="222" t="s">
        <v>17</v>
      </c>
      <c r="I42" s="87" t="s">
        <v>71</v>
      </c>
      <c r="J42" s="87" t="s">
        <v>81</v>
      </c>
      <c r="K42" s="87" t="s">
        <v>89</v>
      </c>
      <c r="L42" s="87" t="s">
        <v>73</v>
      </c>
      <c r="M42" s="128">
        <v>42731</v>
      </c>
      <c r="N42" s="130" t="s">
        <v>28</v>
      </c>
      <c r="O42" s="92">
        <v>1000</v>
      </c>
      <c r="P42" s="92" t="s">
        <v>51</v>
      </c>
      <c r="Q42" s="129" t="s">
        <v>174</v>
      </c>
      <c r="R42" s="93"/>
    </row>
    <row r="43" spans="1:31" ht="15" hidden="1" x14ac:dyDescent="0.25">
      <c r="A43" s="320"/>
      <c r="B43" s="312"/>
      <c r="C43" s="310"/>
      <c r="D43" s="342"/>
      <c r="E43" s="151"/>
      <c r="F43" s="87"/>
      <c r="G43" s="87"/>
      <c r="H43" s="87"/>
      <c r="I43" s="87"/>
      <c r="J43" s="87"/>
      <c r="K43" s="87"/>
      <c r="L43" s="87"/>
      <c r="M43" s="128"/>
      <c r="N43" s="130"/>
      <c r="O43" s="92"/>
      <c r="P43" s="92"/>
      <c r="Q43" s="129"/>
      <c r="R43" s="93"/>
    </row>
    <row r="44" spans="1:31" ht="15" hidden="1" x14ac:dyDescent="0.25">
      <c r="A44" s="320"/>
      <c r="B44" s="312"/>
      <c r="C44" s="310"/>
      <c r="D44" s="342"/>
      <c r="E44" s="151"/>
      <c r="F44" s="87"/>
      <c r="G44" s="87"/>
      <c r="H44" s="87"/>
      <c r="I44" s="87"/>
      <c r="J44" s="87"/>
      <c r="K44" s="87"/>
      <c r="L44" s="87"/>
      <c r="M44" s="128"/>
      <c r="N44" s="130"/>
      <c r="O44" s="92"/>
      <c r="P44" s="92"/>
      <c r="Q44" s="129"/>
      <c r="R44" s="93"/>
    </row>
    <row r="45" spans="1:31" ht="15.75" hidden="1" thickBot="1" x14ac:dyDescent="0.3">
      <c r="A45" s="320"/>
      <c r="B45" s="313"/>
      <c r="C45" s="307"/>
      <c r="D45" s="343"/>
      <c r="E45" s="187"/>
      <c r="F45" s="66"/>
      <c r="G45" s="66"/>
      <c r="H45" s="66"/>
      <c r="I45" s="66"/>
      <c r="J45" s="66"/>
      <c r="K45" s="66"/>
      <c r="L45" s="66"/>
      <c r="M45" s="182"/>
      <c r="N45" s="185"/>
      <c r="O45" s="68"/>
      <c r="P45" s="68"/>
      <c r="Q45" s="177"/>
      <c r="R45" s="70"/>
    </row>
    <row r="46" spans="1:31" s="47" customFormat="1" ht="26.25" hidden="1" thickBot="1" x14ac:dyDescent="0.25">
      <c r="A46" s="319" t="s">
        <v>39</v>
      </c>
      <c r="B46" s="142" t="s">
        <v>16</v>
      </c>
      <c r="C46" s="39">
        <v>1</v>
      </c>
      <c r="D46" s="163"/>
      <c r="E46" s="173"/>
      <c r="F46" s="41"/>
      <c r="G46" s="41"/>
      <c r="H46" s="41" t="s">
        <v>17</v>
      </c>
      <c r="I46" s="41" t="s">
        <v>49</v>
      </c>
      <c r="J46" s="41" t="s">
        <v>66</v>
      </c>
      <c r="K46" s="41" t="s">
        <v>32</v>
      </c>
      <c r="L46" s="41" t="s">
        <v>33</v>
      </c>
      <c r="M46" s="117">
        <v>42660</v>
      </c>
      <c r="N46" s="118" t="s">
        <v>21</v>
      </c>
      <c r="O46" s="44"/>
      <c r="P46" s="44"/>
      <c r="Q46" s="45" t="s">
        <v>150</v>
      </c>
      <c r="R46" s="119"/>
    </row>
    <row r="47" spans="1:31" s="47" customFormat="1" ht="15" hidden="1" x14ac:dyDescent="0.2">
      <c r="A47" s="320"/>
      <c r="B47" s="327" t="s">
        <v>27</v>
      </c>
      <c r="C47" s="306">
        <v>1</v>
      </c>
      <c r="D47" s="344">
        <v>20000</v>
      </c>
      <c r="E47" s="83"/>
      <c r="F47" s="34"/>
      <c r="G47" s="34"/>
      <c r="H47" s="35" t="s">
        <v>17</v>
      </c>
      <c r="I47" s="223" t="s">
        <v>49</v>
      </c>
      <c r="J47" s="223" t="s">
        <v>66</v>
      </c>
      <c r="K47" s="223" t="s">
        <v>32</v>
      </c>
      <c r="L47" s="223" t="s">
        <v>33</v>
      </c>
      <c r="M47" s="53">
        <v>42660</v>
      </c>
      <c r="N47" s="37" t="s">
        <v>28</v>
      </c>
      <c r="O47" s="38">
        <v>20000</v>
      </c>
      <c r="P47" s="38">
        <v>20000</v>
      </c>
      <c r="Q47" s="54" t="s">
        <v>150</v>
      </c>
      <c r="R47" s="120"/>
    </row>
    <row r="48" spans="1:31" s="47" customFormat="1" ht="25.5" hidden="1" x14ac:dyDescent="0.2">
      <c r="A48" s="320"/>
      <c r="B48" s="312"/>
      <c r="C48" s="310"/>
      <c r="D48" s="340"/>
      <c r="E48" s="162"/>
      <c r="F48" s="87"/>
      <c r="G48" s="87"/>
      <c r="H48" s="224" t="s">
        <v>17</v>
      </c>
      <c r="I48" s="224" t="s">
        <v>97</v>
      </c>
      <c r="J48" s="224" t="s">
        <v>175</v>
      </c>
      <c r="K48" s="222" t="s">
        <v>72</v>
      </c>
      <c r="L48" s="222" t="s">
        <v>175</v>
      </c>
      <c r="M48" s="48">
        <v>42684</v>
      </c>
      <c r="N48" s="49" t="s">
        <v>28</v>
      </c>
      <c r="O48" s="56">
        <v>722500</v>
      </c>
      <c r="P48" s="285" t="s">
        <v>51</v>
      </c>
      <c r="Q48" s="215" t="s">
        <v>164</v>
      </c>
      <c r="R48" s="134"/>
    </row>
    <row r="49" spans="1:18" s="47" customFormat="1" ht="15" hidden="1" x14ac:dyDescent="0.2">
      <c r="A49" s="320"/>
      <c r="B49" s="312"/>
      <c r="C49" s="310"/>
      <c r="D49" s="340"/>
      <c r="E49" s="201"/>
      <c r="F49" s="94"/>
      <c r="G49" s="94"/>
      <c r="H49" s="222" t="s">
        <v>17</v>
      </c>
      <c r="I49" s="225" t="s">
        <v>71</v>
      </c>
      <c r="J49" s="225" t="s">
        <v>81</v>
      </c>
      <c r="K49" s="225" t="s">
        <v>89</v>
      </c>
      <c r="L49" s="224" t="s">
        <v>73</v>
      </c>
      <c r="M49" s="268">
        <v>42731</v>
      </c>
      <c r="N49" s="91" t="s">
        <v>28</v>
      </c>
      <c r="O49" s="92">
        <v>1000</v>
      </c>
      <c r="P49" s="92">
        <v>1000</v>
      </c>
      <c r="Q49" s="215" t="s">
        <v>174</v>
      </c>
      <c r="R49" s="202"/>
    </row>
    <row r="50" spans="1:18" s="47" customFormat="1" ht="15" hidden="1" x14ac:dyDescent="0.2">
      <c r="A50" s="320"/>
      <c r="B50" s="312"/>
      <c r="C50" s="310"/>
      <c r="D50" s="340"/>
      <c r="E50" s="201"/>
      <c r="F50" s="225"/>
      <c r="G50" s="225"/>
      <c r="H50" s="221" t="s">
        <v>17</v>
      </c>
      <c r="I50" s="225" t="s">
        <v>49</v>
      </c>
      <c r="J50" s="224" t="s">
        <v>70</v>
      </c>
      <c r="K50" s="224" t="s">
        <v>50</v>
      </c>
      <c r="L50" s="224" t="s">
        <v>98</v>
      </c>
      <c r="M50" s="264">
        <v>42748</v>
      </c>
      <c r="N50" s="269" t="s">
        <v>28</v>
      </c>
      <c r="O50" s="92">
        <v>2500</v>
      </c>
      <c r="P50" s="92">
        <v>2500</v>
      </c>
      <c r="Q50" s="267" t="s">
        <v>195</v>
      </c>
      <c r="R50" s="202"/>
    </row>
    <row r="51" spans="1:18" s="47" customFormat="1" ht="15" hidden="1" x14ac:dyDescent="0.2">
      <c r="A51" s="320"/>
      <c r="B51" s="312"/>
      <c r="C51" s="310"/>
      <c r="D51" s="340"/>
      <c r="E51" s="201"/>
      <c r="F51" s="225"/>
      <c r="G51" s="225"/>
      <c r="H51" s="221" t="s">
        <v>17</v>
      </c>
      <c r="I51" s="225" t="s">
        <v>71</v>
      </c>
      <c r="J51" s="225" t="s">
        <v>81</v>
      </c>
      <c r="K51" s="225" t="s">
        <v>89</v>
      </c>
      <c r="L51" s="224" t="s">
        <v>73</v>
      </c>
      <c r="M51" s="264">
        <v>42748</v>
      </c>
      <c r="N51" s="269" t="s">
        <v>28</v>
      </c>
      <c r="O51" s="92">
        <v>1000</v>
      </c>
      <c r="P51" s="92">
        <v>1000</v>
      </c>
      <c r="Q51" s="267" t="s">
        <v>174</v>
      </c>
      <c r="R51" s="202"/>
    </row>
    <row r="52" spans="1:18" s="47" customFormat="1" ht="15" hidden="1" x14ac:dyDescent="0.2">
      <c r="A52" s="320"/>
      <c r="B52" s="312"/>
      <c r="C52" s="310"/>
      <c r="D52" s="340"/>
      <c r="E52" s="201"/>
      <c r="F52" s="225"/>
      <c r="G52" s="225"/>
      <c r="H52" s="221" t="s">
        <v>17</v>
      </c>
      <c r="I52" s="225" t="s">
        <v>71</v>
      </c>
      <c r="J52" s="225" t="s">
        <v>81</v>
      </c>
      <c r="K52" s="225" t="s">
        <v>89</v>
      </c>
      <c r="L52" s="224" t="s">
        <v>73</v>
      </c>
      <c r="M52" s="264">
        <v>42795</v>
      </c>
      <c r="N52" s="269" t="s">
        <v>28</v>
      </c>
      <c r="O52" s="92">
        <v>1000</v>
      </c>
      <c r="P52" s="92">
        <v>1000</v>
      </c>
      <c r="Q52" s="267" t="s">
        <v>174</v>
      </c>
      <c r="R52" s="202"/>
    </row>
    <row r="53" spans="1:18" s="47" customFormat="1" ht="15" hidden="1" x14ac:dyDescent="0.2">
      <c r="A53" s="320"/>
      <c r="B53" s="312"/>
      <c r="C53" s="310"/>
      <c r="D53" s="340"/>
      <c r="E53" s="201"/>
      <c r="F53" s="225"/>
      <c r="G53" s="225"/>
      <c r="H53" s="221"/>
      <c r="I53" s="225"/>
      <c r="J53" s="225"/>
      <c r="K53" s="225"/>
      <c r="L53" s="224"/>
      <c r="M53" s="90"/>
      <c r="N53" s="91"/>
      <c r="O53" s="92"/>
      <c r="P53" s="92"/>
      <c r="Q53" s="286"/>
      <c r="R53" s="202"/>
    </row>
    <row r="54" spans="1:18" s="47" customFormat="1" ht="15" hidden="1" x14ac:dyDescent="0.2">
      <c r="A54" s="320"/>
      <c r="B54" s="312"/>
      <c r="C54" s="310"/>
      <c r="D54" s="340"/>
      <c r="E54" s="201"/>
      <c r="F54" s="94"/>
      <c r="G54" s="94"/>
      <c r="H54" s="94"/>
      <c r="I54" s="225"/>
      <c r="J54" s="225"/>
      <c r="K54" s="225"/>
      <c r="L54" s="221"/>
      <c r="M54" s="30"/>
      <c r="N54" s="31"/>
      <c r="O54" s="28"/>
      <c r="P54" s="28"/>
      <c r="Q54" s="167"/>
      <c r="R54" s="202"/>
    </row>
    <row r="55" spans="1:18" s="47" customFormat="1" ht="15.75" hidden="1" thickBot="1" x14ac:dyDescent="0.25">
      <c r="A55" s="320"/>
      <c r="B55" s="313"/>
      <c r="C55" s="307"/>
      <c r="D55" s="341"/>
      <c r="E55" s="164"/>
      <c r="F55" s="66"/>
      <c r="G55" s="66"/>
      <c r="H55" s="66"/>
      <c r="I55" s="66"/>
      <c r="J55" s="66"/>
      <c r="K55" s="66"/>
      <c r="L55" s="66"/>
      <c r="M55" s="67"/>
      <c r="N55" s="99"/>
      <c r="O55" s="68"/>
      <c r="P55" s="68"/>
      <c r="Q55" s="177"/>
      <c r="R55" s="186"/>
    </row>
    <row r="56" spans="1:18" ht="25.5" hidden="1" customHeight="1" x14ac:dyDescent="0.2">
      <c r="A56" s="319" t="s">
        <v>40</v>
      </c>
      <c r="B56" s="338" t="s">
        <v>16</v>
      </c>
      <c r="C56" s="310"/>
      <c r="D56" s="340"/>
      <c r="E56" s="25"/>
      <c r="F56" s="25"/>
      <c r="G56" s="25"/>
      <c r="H56" s="25"/>
      <c r="I56" s="222"/>
      <c r="J56" s="222"/>
      <c r="K56" s="222"/>
      <c r="L56" s="222"/>
      <c r="M56" s="48"/>
      <c r="N56" s="49"/>
      <c r="O56" s="56"/>
      <c r="P56" s="56"/>
      <c r="Q56" s="54"/>
      <c r="R56" s="50"/>
    </row>
    <row r="57" spans="1:18" ht="15.75" hidden="1" thickBot="1" x14ac:dyDescent="0.25">
      <c r="A57" s="326"/>
      <c r="B57" s="339"/>
      <c r="C57" s="307"/>
      <c r="D57" s="341"/>
      <c r="E57" s="24"/>
      <c r="F57" s="24"/>
      <c r="G57" s="24"/>
      <c r="H57" s="24"/>
      <c r="I57" s="24"/>
      <c r="J57" s="24"/>
      <c r="K57" s="24"/>
      <c r="L57" s="24"/>
      <c r="M57" s="30"/>
      <c r="N57" s="31"/>
      <c r="O57" s="28"/>
      <c r="P57" s="28"/>
      <c r="Q57" s="213"/>
      <c r="R57" s="184"/>
    </row>
    <row r="58" spans="1:18" ht="25.5" hidden="1" x14ac:dyDescent="0.25">
      <c r="A58" s="319" t="s">
        <v>41</v>
      </c>
      <c r="B58" s="51" t="s">
        <v>16</v>
      </c>
      <c r="C58" s="52"/>
      <c r="D58" s="148"/>
      <c r="E58" s="35"/>
      <c r="F58" s="35"/>
      <c r="G58" s="35"/>
      <c r="H58" s="35"/>
      <c r="I58" s="35"/>
      <c r="J58" s="35"/>
      <c r="K58" s="35"/>
      <c r="L58" s="35"/>
      <c r="M58" s="59"/>
      <c r="N58" s="71"/>
      <c r="O58" s="60"/>
      <c r="P58" s="60"/>
      <c r="Q58" s="176"/>
      <c r="R58" s="127"/>
    </row>
    <row r="59" spans="1:18" ht="15" hidden="1" x14ac:dyDescent="0.25">
      <c r="A59" s="320"/>
      <c r="B59" s="327" t="s">
        <v>27</v>
      </c>
      <c r="C59" s="306">
        <v>2</v>
      </c>
      <c r="D59" s="328">
        <v>111200</v>
      </c>
      <c r="E59" s="34"/>
      <c r="F59" s="34"/>
      <c r="G59" s="34"/>
      <c r="H59" s="223" t="s">
        <v>17</v>
      </c>
      <c r="I59" s="223" t="s">
        <v>69</v>
      </c>
      <c r="J59" s="223" t="s">
        <v>19</v>
      </c>
      <c r="K59" s="223" t="s">
        <v>50</v>
      </c>
      <c r="L59" s="223" t="s">
        <v>94</v>
      </c>
      <c r="M59" s="53">
        <v>42660</v>
      </c>
      <c r="N59" s="37" t="s">
        <v>28</v>
      </c>
      <c r="O59" s="38">
        <v>7000</v>
      </c>
      <c r="P59" s="38">
        <v>7000</v>
      </c>
      <c r="Q59" s="54" t="s">
        <v>158</v>
      </c>
      <c r="R59" s="64"/>
    </row>
    <row r="60" spans="1:18" ht="15" hidden="1" x14ac:dyDescent="0.25">
      <c r="A60" s="320"/>
      <c r="B60" s="312"/>
      <c r="C60" s="310"/>
      <c r="D60" s="302"/>
      <c r="E60" s="25"/>
      <c r="F60" s="25"/>
      <c r="G60" s="25"/>
      <c r="H60" s="222" t="s">
        <v>17</v>
      </c>
      <c r="I60" s="222" t="s">
        <v>97</v>
      </c>
      <c r="J60" s="224" t="s">
        <v>175</v>
      </c>
      <c r="K60" s="222" t="s">
        <v>72</v>
      </c>
      <c r="L60" s="222" t="s">
        <v>175</v>
      </c>
      <c r="M60" s="48">
        <v>42684</v>
      </c>
      <c r="N60" s="49" t="s">
        <v>28</v>
      </c>
      <c r="O60" s="56">
        <v>112200</v>
      </c>
      <c r="P60" s="56">
        <v>109200</v>
      </c>
      <c r="Q60" s="167" t="s">
        <v>170</v>
      </c>
      <c r="R60" s="57"/>
    </row>
    <row r="61" spans="1:18" ht="15" hidden="1" x14ac:dyDescent="0.25">
      <c r="A61" s="320"/>
      <c r="B61" s="312"/>
      <c r="C61" s="310"/>
      <c r="D61" s="302"/>
      <c r="E61" s="87"/>
      <c r="F61" s="87"/>
      <c r="G61" s="87"/>
      <c r="H61" s="87" t="s">
        <v>30</v>
      </c>
      <c r="I61" s="222" t="s">
        <v>97</v>
      </c>
      <c r="J61" s="224" t="s">
        <v>175</v>
      </c>
      <c r="K61" s="222" t="s">
        <v>72</v>
      </c>
      <c r="L61" s="222" t="s">
        <v>175</v>
      </c>
      <c r="M61" s="90">
        <v>42692</v>
      </c>
      <c r="N61" s="91" t="s">
        <v>28</v>
      </c>
      <c r="O61" s="92">
        <v>104200</v>
      </c>
      <c r="P61" s="92">
        <v>104200</v>
      </c>
      <c r="Q61" s="129" t="s">
        <v>165</v>
      </c>
      <c r="R61" s="93"/>
    </row>
    <row r="62" spans="1:18" ht="15" hidden="1" x14ac:dyDescent="0.25">
      <c r="A62" s="320"/>
      <c r="B62" s="312"/>
      <c r="C62" s="310"/>
      <c r="D62" s="302"/>
      <c r="E62" s="224"/>
      <c r="F62" s="224"/>
      <c r="G62" s="224"/>
      <c r="H62" s="224" t="s">
        <v>30</v>
      </c>
      <c r="I62" s="224" t="s">
        <v>69</v>
      </c>
      <c r="J62" s="224" t="s">
        <v>196</v>
      </c>
      <c r="K62" s="224" t="s">
        <v>50</v>
      </c>
      <c r="L62" s="224" t="s">
        <v>94</v>
      </c>
      <c r="M62" s="268">
        <v>42748</v>
      </c>
      <c r="N62" s="91" t="s">
        <v>28</v>
      </c>
      <c r="O62" s="92">
        <v>26500</v>
      </c>
      <c r="P62" s="92">
        <v>26500</v>
      </c>
      <c r="Q62" s="254" t="s">
        <v>188</v>
      </c>
      <c r="R62" s="93"/>
    </row>
    <row r="63" spans="1:18" ht="15" hidden="1" x14ac:dyDescent="0.25">
      <c r="A63" s="320"/>
      <c r="B63" s="312"/>
      <c r="C63" s="310"/>
      <c r="D63" s="302"/>
      <c r="E63" s="224"/>
      <c r="F63" s="224"/>
      <c r="G63" s="224"/>
      <c r="H63" s="224" t="s">
        <v>30</v>
      </c>
      <c r="I63" s="224" t="s">
        <v>49</v>
      </c>
      <c r="J63" s="224" t="s">
        <v>19</v>
      </c>
      <c r="K63" s="224" t="s">
        <v>50</v>
      </c>
      <c r="L63" s="224" t="s">
        <v>37</v>
      </c>
      <c r="M63" s="264">
        <v>42748</v>
      </c>
      <c r="N63" s="269" t="s">
        <v>28</v>
      </c>
      <c r="O63" s="92">
        <v>500</v>
      </c>
      <c r="P63" s="92">
        <v>500</v>
      </c>
      <c r="Q63" s="254" t="s">
        <v>189</v>
      </c>
      <c r="R63" s="93"/>
    </row>
    <row r="64" spans="1:18" ht="15" x14ac:dyDescent="0.25">
      <c r="A64" s="320"/>
      <c r="B64" s="312"/>
      <c r="C64" s="310"/>
      <c r="D64" s="302"/>
      <c r="E64" s="224"/>
      <c r="F64" s="224"/>
      <c r="G64" s="224"/>
      <c r="H64" s="224" t="s">
        <v>17</v>
      </c>
      <c r="I64" s="224" t="s">
        <v>18</v>
      </c>
      <c r="J64" s="224" t="s">
        <v>19</v>
      </c>
      <c r="K64" s="224" t="s">
        <v>89</v>
      </c>
      <c r="L64" s="224" t="s">
        <v>79</v>
      </c>
      <c r="M64" s="264">
        <v>42786</v>
      </c>
      <c r="N64" s="269" t="s">
        <v>28</v>
      </c>
      <c r="O64" s="92">
        <v>30000</v>
      </c>
      <c r="P64" s="92">
        <v>30000</v>
      </c>
      <c r="Q64" s="254" t="s">
        <v>173</v>
      </c>
      <c r="R64" s="93"/>
    </row>
    <row r="65" spans="1:18" ht="15" hidden="1" x14ac:dyDescent="0.25">
      <c r="A65" s="320"/>
      <c r="B65" s="312"/>
      <c r="C65" s="310"/>
      <c r="D65" s="302"/>
      <c r="E65" s="224"/>
      <c r="F65" s="224"/>
      <c r="G65" s="224"/>
      <c r="H65" s="224" t="s">
        <v>30</v>
      </c>
      <c r="I65" s="224" t="s">
        <v>49</v>
      </c>
      <c r="J65" s="224" t="s">
        <v>19</v>
      </c>
      <c r="K65" s="224" t="s">
        <v>50</v>
      </c>
      <c r="L65" s="224" t="s">
        <v>37</v>
      </c>
      <c r="M65" s="264">
        <v>42767</v>
      </c>
      <c r="N65" s="269" t="s">
        <v>28</v>
      </c>
      <c r="O65" s="92">
        <v>500</v>
      </c>
      <c r="P65" s="92">
        <v>500</v>
      </c>
      <c r="Q65" s="254" t="s">
        <v>189</v>
      </c>
      <c r="R65" s="93"/>
    </row>
    <row r="66" spans="1:18" ht="15" hidden="1" x14ac:dyDescent="0.25">
      <c r="A66" s="320"/>
      <c r="B66" s="312"/>
      <c r="C66" s="310"/>
      <c r="D66" s="302"/>
      <c r="E66" s="224"/>
      <c r="F66" s="224"/>
      <c r="G66" s="224"/>
      <c r="H66" s="224" t="s">
        <v>17</v>
      </c>
      <c r="I66" s="224" t="s">
        <v>49</v>
      </c>
      <c r="J66" s="224" t="s">
        <v>70</v>
      </c>
      <c r="K66" s="224" t="s">
        <v>32</v>
      </c>
      <c r="L66" s="224" t="s">
        <v>33</v>
      </c>
      <c r="M66" s="264">
        <v>42807</v>
      </c>
      <c r="N66" s="269" t="s">
        <v>28</v>
      </c>
      <c r="O66" s="92">
        <v>7500</v>
      </c>
      <c r="P66" s="92">
        <v>7500</v>
      </c>
      <c r="Q66" s="254" t="s">
        <v>56</v>
      </c>
      <c r="R66" s="93"/>
    </row>
    <row r="67" spans="1:18" ht="15" hidden="1" x14ac:dyDescent="0.25">
      <c r="A67" s="320"/>
      <c r="B67" s="312"/>
      <c r="C67" s="310"/>
      <c r="D67" s="302"/>
      <c r="E67" s="224"/>
      <c r="F67" s="224"/>
      <c r="G67" s="224"/>
      <c r="H67" s="224" t="s">
        <v>30</v>
      </c>
      <c r="I67" s="224" t="s">
        <v>49</v>
      </c>
      <c r="J67" s="224" t="s">
        <v>19</v>
      </c>
      <c r="K67" s="224" t="s">
        <v>50</v>
      </c>
      <c r="L67" s="224" t="s">
        <v>37</v>
      </c>
      <c r="M67" s="264">
        <v>42811</v>
      </c>
      <c r="N67" s="269" t="s">
        <v>28</v>
      </c>
      <c r="O67" s="92">
        <v>500</v>
      </c>
      <c r="P67" s="92">
        <v>500</v>
      </c>
      <c r="Q67" s="254" t="s">
        <v>189</v>
      </c>
      <c r="R67" s="93"/>
    </row>
    <row r="68" spans="1:18" ht="15" hidden="1" x14ac:dyDescent="0.25">
      <c r="A68" s="320"/>
      <c r="B68" s="312"/>
      <c r="C68" s="310"/>
      <c r="D68" s="302"/>
      <c r="E68" s="224"/>
      <c r="F68" s="224"/>
      <c r="G68" s="224"/>
      <c r="H68" s="224"/>
      <c r="I68" s="222"/>
      <c r="J68" s="224"/>
      <c r="K68" s="222"/>
      <c r="L68" s="222"/>
      <c r="M68" s="90"/>
      <c r="N68" s="91"/>
      <c r="O68" s="92"/>
      <c r="P68" s="92"/>
      <c r="Q68" s="129"/>
      <c r="R68" s="93"/>
    </row>
    <row r="69" spans="1:18" ht="15" hidden="1" x14ac:dyDescent="0.25">
      <c r="A69" s="320"/>
      <c r="B69" s="312"/>
      <c r="C69" s="310"/>
      <c r="D69" s="302"/>
      <c r="E69" s="224"/>
      <c r="F69" s="224"/>
      <c r="G69" s="224"/>
      <c r="H69" s="224"/>
      <c r="I69" s="222"/>
      <c r="J69" s="224"/>
      <c r="K69" s="222"/>
      <c r="L69" s="222"/>
      <c r="M69" s="90"/>
      <c r="N69" s="91"/>
      <c r="O69" s="92"/>
      <c r="P69" s="92"/>
      <c r="Q69" s="129"/>
      <c r="R69" s="93"/>
    </row>
    <row r="70" spans="1:18" ht="15" hidden="1" x14ac:dyDescent="0.25">
      <c r="A70" s="320"/>
      <c r="B70" s="312"/>
      <c r="C70" s="310"/>
      <c r="D70" s="302"/>
      <c r="E70" s="224"/>
      <c r="F70" s="224"/>
      <c r="G70" s="224"/>
      <c r="H70" s="224"/>
      <c r="I70" s="222"/>
      <c r="J70" s="224"/>
      <c r="K70" s="222"/>
      <c r="L70" s="222"/>
      <c r="M70" s="90"/>
      <c r="N70" s="91"/>
      <c r="O70" s="92"/>
      <c r="P70" s="92"/>
      <c r="Q70" s="129"/>
      <c r="R70" s="93"/>
    </row>
    <row r="71" spans="1:18" ht="15" hidden="1" x14ac:dyDescent="0.25">
      <c r="A71" s="320"/>
      <c r="B71" s="312"/>
      <c r="C71" s="310"/>
      <c r="D71" s="302"/>
      <c r="E71" s="224"/>
      <c r="F71" s="224"/>
      <c r="G71" s="224"/>
      <c r="H71" s="224"/>
      <c r="I71" s="222"/>
      <c r="J71" s="224"/>
      <c r="K71" s="222"/>
      <c r="L71" s="222"/>
      <c r="M71" s="90"/>
      <c r="N71" s="91"/>
      <c r="O71" s="92"/>
      <c r="P71" s="92"/>
      <c r="Q71" s="129"/>
      <c r="R71" s="93"/>
    </row>
    <row r="72" spans="1:18" ht="15" hidden="1" x14ac:dyDescent="0.25">
      <c r="A72" s="320"/>
      <c r="B72" s="312"/>
      <c r="C72" s="310"/>
      <c r="D72" s="302"/>
      <c r="E72" s="87"/>
      <c r="F72" s="87"/>
      <c r="G72" s="87"/>
      <c r="H72" s="87"/>
      <c r="I72" s="87"/>
      <c r="J72" s="87"/>
      <c r="K72" s="87"/>
      <c r="L72" s="87"/>
      <c r="M72" s="90"/>
      <c r="N72" s="91"/>
      <c r="O72" s="92"/>
      <c r="P72" s="92"/>
      <c r="Q72" s="129"/>
      <c r="R72" s="93"/>
    </row>
    <row r="73" spans="1:18" ht="15.75" hidden="1" thickBot="1" x14ac:dyDescent="0.3">
      <c r="A73" s="320"/>
      <c r="B73" s="313"/>
      <c r="C73" s="307"/>
      <c r="D73" s="329"/>
      <c r="E73" s="66"/>
      <c r="F73" s="66"/>
      <c r="G73" s="66"/>
      <c r="H73" s="66"/>
      <c r="I73" s="66"/>
      <c r="J73" s="66"/>
      <c r="K73" s="66"/>
      <c r="L73" s="66"/>
      <c r="M73" s="67"/>
      <c r="N73" s="99"/>
      <c r="O73" s="68"/>
      <c r="P73" s="68"/>
      <c r="Q73" s="177"/>
      <c r="R73" s="70"/>
    </row>
    <row r="74" spans="1:18" ht="25.5" hidden="1" x14ac:dyDescent="0.25">
      <c r="A74" s="319" t="s">
        <v>42</v>
      </c>
      <c r="B74" s="253" t="s">
        <v>16</v>
      </c>
      <c r="C74" s="252"/>
      <c r="D74" s="251"/>
      <c r="E74" s="73"/>
      <c r="F74" s="221"/>
      <c r="G74" s="24"/>
      <c r="H74" s="24"/>
      <c r="I74" s="221"/>
      <c r="J74" s="221"/>
      <c r="K74" s="221"/>
      <c r="L74" s="221"/>
      <c r="M74" s="30"/>
      <c r="N74" s="31"/>
      <c r="O74" s="28"/>
      <c r="P74" s="28"/>
      <c r="Q74" s="32"/>
      <c r="R74" s="33"/>
    </row>
    <row r="75" spans="1:18" ht="15.75" hidden="1" thickBot="1" x14ac:dyDescent="0.3">
      <c r="A75" s="320"/>
      <c r="B75" s="18" t="s">
        <v>23</v>
      </c>
      <c r="C75" s="23"/>
      <c r="D75" s="271"/>
      <c r="E75" s="272"/>
      <c r="F75" s="11"/>
      <c r="G75" s="11"/>
      <c r="H75" s="11" t="s">
        <v>17</v>
      </c>
      <c r="I75" s="11" t="s">
        <v>18</v>
      </c>
      <c r="J75" s="11" t="s">
        <v>19</v>
      </c>
      <c r="K75" s="11" t="s">
        <v>18</v>
      </c>
      <c r="L75" s="11" t="s">
        <v>20</v>
      </c>
      <c r="M75" s="12">
        <v>42674</v>
      </c>
      <c r="N75" s="273" t="s">
        <v>25</v>
      </c>
      <c r="O75" s="21">
        <v>2500</v>
      </c>
      <c r="P75" s="21">
        <v>2500</v>
      </c>
      <c r="Q75" s="82" t="s">
        <v>160</v>
      </c>
      <c r="R75" s="16"/>
    </row>
    <row r="76" spans="1:18" ht="15" hidden="1" x14ac:dyDescent="0.25">
      <c r="A76" s="320"/>
      <c r="B76" s="348" t="s">
        <v>27</v>
      </c>
      <c r="C76" s="349">
        <v>4</v>
      </c>
      <c r="D76" s="301">
        <v>651000</v>
      </c>
      <c r="E76" s="55"/>
      <c r="F76" s="222"/>
      <c r="G76" s="222"/>
      <c r="H76" s="222" t="s">
        <v>17</v>
      </c>
      <c r="I76" s="222" t="s">
        <v>187</v>
      </c>
      <c r="J76" s="222" t="s">
        <v>19</v>
      </c>
      <c r="K76" s="222" t="s">
        <v>32</v>
      </c>
      <c r="L76" s="222" t="s">
        <v>33</v>
      </c>
      <c r="M76" s="48">
        <v>42576</v>
      </c>
      <c r="N76" s="270" t="s">
        <v>43</v>
      </c>
      <c r="O76" s="56">
        <v>1000</v>
      </c>
      <c r="P76" s="56">
        <v>1000</v>
      </c>
      <c r="Q76" s="236" t="s">
        <v>34</v>
      </c>
      <c r="R76" s="57"/>
    </row>
    <row r="77" spans="1:18" ht="26.25" hidden="1" x14ac:dyDescent="0.25">
      <c r="A77" s="320"/>
      <c r="B77" s="312"/>
      <c r="C77" s="310"/>
      <c r="D77" s="302"/>
      <c r="E77" s="171"/>
      <c r="F77" s="87"/>
      <c r="G77" s="87"/>
      <c r="H77" s="87" t="s">
        <v>17</v>
      </c>
      <c r="I77" s="87" t="s">
        <v>49</v>
      </c>
      <c r="J77" s="87" t="s">
        <v>70</v>
      </c>
      <c r="K77" s="87" t="s">
        <v>32</v>
      </c>
      <c r="L77" s="87" t="s">
        <v>33</v>
      </c>
      <c r="M77" s="90">
        <v>42622</v>
      </c>
      <c r="N77" s="270" t="s">
        <v>43</v>
      </c>
      <c r="O77" s="92">
        <v>2500</v>
      </c>
      <c r="P77" s="92">
        <v>2500</v>
      </c>
      <c r="Q77" s="129" t="s">
        <v>110</v>
      </c>
      <c r="R77" s="93"/>
    </row>
    <row r="78" spans="1:18" ht="26.25" hidden="1" x14ac:dyDescent="0.25">
      <c r="A78" s="320"/>
      <c r="B78" s="312"/>
      <c r="C78" s="310"/>
      <c r="D78" s="302"/>
      <c r="E78" s="171"/>
      <c r="F78" s="87"/>
      <c r="G78" s="87"/>
      <c r="H78" s="224" t="s">
        <v>17</v>
      </c>
      <c r="I78" s="224" t="s">
        <v>97</v>
      </c>
      <c r="J78" s="224" t="s">
        <v>175</v>
      </c>
      <c r="K78" s="224" t="s">
        <v>72</v>
      </c>
      <c r="L78" s="224" t="s">
        <v>175</v>
      </c>
      <c r="M78" s="90">
        <v>42684</v>
      </c>
      <c r="N78" s="270" t="s">
        <v>43</v>
      </c>
      <c r="O78" s="92">
        <v>645000</v>
      </c>
      <c r="P78" s="92">
        <v>645000</v>
      </c>
      <c r="Q78" s="129" t="s">
        <v>164</v>
      </c>
      <c r="R78" s="93"/>
    </row>
    <row r="79" spans="1:18" ht="15" hidden="1" x14ac:dyDescent="0.25">
      <c r="A79" s="320"/>
      <c r="B79" s="312"/>
      <c r="C79" s="310"/>
      <c r="D79" s="302"/>
      <c r="E79" s="171"/>
      <c r="F79" s="87"/>
      <c r="G79" s="87"/>
      <c r="H79" s="224" t="s">
        <v>17</v>
      </c>
      <c r="I79" s="224" t="s">
        <v>93</v>
      </c>
      <c r="J79" s="224" t="s">
        <v>90</v>
      </c>
      <c r="K79" s="224" t="s">
        <v>67</v>
      </c>
      <c r="L79" s="224" t="s">
        <v>103</v>
      </c>
      <c r="M79" s="268">
        <v>42731</v>
      </c>
      <c r="N79" s="270" t="s">
        <v>43</v>
      </c>
      <c r="O79" s="92">
        <v>1000</v>
      </c>
      <c r="P79" s="92">
        <v>1000</v>
      </c>
      <c r="Q79" s="129" t="s">
        <v>172</v>
      </c>
      <c r="R79" s="93"/>
    </row>
    <row r="80" spans="1:18" ht="15" hidden="1" x14ac:dyDescent="0.25">
      <c r="A80" s="320"/>
      <c r="B80" s="312"/>
      <c r="C80" s="310"/>
      <c r="D80" s="302"/>
      <c r="E80" s="220"/>
      <c r="F80" s="225"/>
      <c r="G80" s="225"/>
      <c r="H80" s="225" t="s">
        <v>30</v>
      </c>
      <c r="I80" s="224" t="s">
        <v>69</v>
      </c>
      <c r="J80" s="224" t="s">
        <v>196</v>
      </c>
      <c r="K80" s="224" t="s">
        <v>50</v>
      </c>
      <c r="L80" s="224" t="s">
        <v>94</v>
      </c>
      <c r="M80" s="90">
        <v>42748</v>
      </c>
      <c r="N80" s="270" t="s">
        <v>43</v>
      </c>
      <c r="O80" s="97">
        <v>161500</v>
      </c>
      <c r="P80" s="97" t="s">
        <v>51</v>
      </c>
      <c r="Q80" s="158" t="s">
        <v>191</v>
      </c>
      <c r="R80" s="98"/>
    </row>
    <row r="81" spans="1:18" ht="15" hidden="1" x14ac:dyDescent="0.25">
      <c r="A81" s="320"/>
      <c r="B81" s="312"/>
      <c r="C81" s="310"/>
      <c r="D81" s="302"/>
      <c r="E81" s="220"/>
      <c r="F81" s="225"/>
      <c r="G81" s="225"/>
      <c r="H81" s="225" t="s">
        <v>30</v>
      </c>
      <c r="I81" s="224" t="s">
        <v>69</v>
      </c>
      <c r="J81" s="224" t="s">
        <v>196</v>
      </c>
      <c r="K81" s="224" t="s">
        <v>50</v>
      </c>
      <c r="L81" s="224" t="s">
        <v>94</v>
      </c>
      <c r="M81" s="274">
        <v>42748</v>
      </c>
      <c r="N81" s="270" t="s">
        <v>28</v>
      </c>
      <c r="O81" s="97">
        <v>2500</v>
      </c>
      <c r="P81" s="97">
        <v>2500</v>
      </c>
      <c r="Q81" s="254" t="s">
        <v>188</v>
      </c>
      <c r="R81" s="98"/>
    </row>
    <row r="82" spans="1:18" ht="15" hidden="1" x14ac:dyDescent="0.25">
      <c r="A82" s="320"/>
      <c r="B82" s="312"/>
      <c r="C82" s="310"/>
      <c r="D82" s="302"/>
      <c r="E82" s="220"/>
      <c r="F82" s="225"/>
      <c r="G82" s="225"/>
      <c r="H82" s="225" t="s">
        <v>17</v>
      </c>
      <c r="I82" s="225" t="s">
        <v>49</v>
      </c>
      <c r="J82" s="224" t="s">
        <v>70</v>
      </c>
      <c r="K82" s="224" t="s">
        <v>50</v>
      </c>
      <c r="L82" s="224" t="s">
        <v>98</v>
      </c>
      <c r="M82" s="274">
        <v>42748</v>
      </c>
      <c r="N82" s="270" t="s">
        <v>28</v>
      </c>
      <c r="O82" s="97">
        <v>1000</v>
      </c>
      <c r="P82" s="97" t="s">
        <v>51</v>
      </c>
      <c r="Q82" s="254" t="s">
        <v>193</v>
      </c>
      <c r="R82" s="98"/>
    </row>
    <row r="83" spans="1:18" ht="15" hidden="1" x14ac:dyDescent="0.25">
      <c r="A83" s="320"/>
      <c r="B83" s="312"/>
      <c r="C83" s="310"/>
      <c r="D83" s="302"/>
      <c r="E83" s="220"/>
      <c r="F83" s="225"/>
      <c r="G83" s="225"/>
      <c r="H83" s="225" t="s">
        <v>17</v>
      </c>
      <c r="I83" s="225" t="s">
        <v>49</v>
      </c>
      <c r="J83" s="225" t="s">
        <v>74</v>
      </c>
      <c r="K83" s="225" t="s">
        <v>89</v>
      </c>
      <c r="L83" s="225" t="s">
        <v>75</v>
      </c>
      <c r="M83" s="90">
        <v>42767</v>
      </c>
      <c r="N83" s="270" t="s">
        <v>28</v>
      </c>
      <c r="O83" s="97">
        <v>25000</v>
      </c>
      <c r="P83" s="97">
        <v>25000</v>
      </c>
      <c r="Q83" s="158" t="s">
        <v>192</v>
      </c>
      <c r="R83" s="98"/>
    </row>
    <row r="84" spans="1:18" ht="15" x14ac:dyDescent="0.25">
      <c r="A84" s="320"/>
      <c r="B84" s="312"/>
      <c r="C84" s="310"/>
      <c r="D84" s="302"/>
      <c r="E84" s="220"/>
      <c r="F84" s="225"/>
      <c r="G84" s="225"/>
      <c r="H84" s="225" t="s">
        <v>17</v>
      </c>
      <c r="I84" s="224" t="s">
        <v>18</v>
      </c>
      <c r="J84" s="224" t="s">
        <v>19</v>
      </c>
      <c r="K84" s="224" t="s">
        <v>89</v>
      </c>
      <c r="L84" s="224" t="s">
        <v>79</v>
      </c>
      <c r="M84" s="274">
        <v>42789</v>
      </c>
      <c r="N84" s="270" t="s">
        <v>28</v>
      </c>
      <c r="O84" s="97">
        <v>10000</v>
      </c>
      <c r="P84" s="97">
        <v>10000</v>
      </c>
      <c r="Q84" s="254" t="s">
        <v>173</v>
      </c>
      <c r="R84" s="98"/>
    </row>
    <row r="85" spans="1:18" ht="15" hidden="1" x14ac:dyDescent="0.25">
      <c r="A85" s="320"/>
      <c r="B85" s="312"/>
      <c r="C85" s="310"/>
      <c r="D85" s="302"/>
      <c r="E85" s="220"/>
      <c r="F85" s="225"/>
      <c r="G85" s="225"/>
      <c r="H85" s="225" t="s">
        <v>17</v>
      </c>
      <c r="I85" s="225" t="s">
        <v>71</v>
      </c>
      <c r="J85" s="225" t="s">
        <v>81</v>
      </c>
      <c r="K85" s="225" t="s">
        <v>89</v>
      </c>
      <c r="L85" s="224" t="s">
        <v>73</v>
      </c>
      <c r="M85" s="274">
        <v>42795</v>
      </c>
      <c r="N85" s="270" t="s">
        <v>28</v>
      </c>
      <c r="O85" s="97">
        <v>1000</v>
      </c>
      <c r="P85" s="97">
        <v>1000</v>
      </c>
      <c r="Q85" s="254" t="s">
        <v>174</v>
      </c>
      <c r="R85" s="98"/>
    </row>
    <row r="86" spans="1:18" ht="15" hidden="1" x14ac:dyDescent="0.25">
      <c r="A86" s="320"/>
      <c r="B86" s="312"/>
      <c r="C86" s="310"/>
      <c r="D86" s="302"/>
      <c r="E86" s="220"/>
      <c r="F86" s="225"/>
      <c r="G86" s="225"/>
      <c r="H86" s="224" t="s">
        <v>17</v>
      </c>
      <c r="I86" s="224" t="s">
        <v>49</v>
      </c>
      <c r="J86" s="224" t="s">
        <v>70</v>
      </c>
      <c r="K86" s="224" t="s">
        <v>32</v>
      </c>
      <c r="L86" s="224" t="s">
        <v>33</v>
      </c>
      <c r="M86" s="274">
        <v>42807</v>
      </c>
      <c r="N86" s="270" t="s">
        <v>28</v>
      </c>
      <c r="O86" s="97">
        <v>15000</v>
      </c>
      <c r="P86" s="97">
        <v>15000</v>
      </c>
      <c r="Q86" s="254" t="s">
        <v>56</v>
      </c>
      <c r="R86" s="98"/>
    </row>
    <row r="87" spans="1:18" ht="15" hidden="1" x14ac:dyDescent="0.25">
      <c r="A87" s="320"/>
      <c r="B87" s="312"/>
      <c r="C87" s="310"/>
      <c r="D87" s="302"/>
      <c r="E87" s="220"/>
      <c r="F87" s="225"/>
      <c r="G87" s="225"/>
      <c r="H87" s="225"/>
      <c r="I87" s="225"/>
      <c r="J87" s="225"/>
      <c r="K87" s="225"/>
      <c r="L87" s="225"/>
      <c r="M87" s="95"/>
      <c r="N87" s="262"/>
      <c r="O87" s="97"/>
      <c r="P87" s="97"/>
      <c r="Q87" s="158"/>
      <c r="R87" s="98"/>
    </row>
    <row r="88" spans="1:18" ht="15" hidden="1" x14ac:dyDescent="0.25">
      <c r="A88" s="320"/>
      <c r="B88" s="312"/>
      <c r="C88" s="310"/>
      <c r="D88" s="302"/>
      <c r="E88" s="220"/>
      <c r="F88" s="225"/>
      <c r="G88" s="225"/>
      <c r="H88" s="225"/>
      <c r="I88" s="225"/>
      <c r="J88" s="225"/>
      <c r="K88" s="225"/>
      <c r="L88" s="225"/>
      <c r="M88" s="95"/>
      <c r="N88" s="262"/>
      <c r="O88" s="97"/>
      <c r="P88" s="97"/>
      <c r="Q88" s="158"/>
      <c r="R88" s="98"/>
    </row>
    <row r="89" spans="1:18" ht="15" hidden="1" x14ac:dyDescent="0.25">
      <c r="A89" s="320"/>
      <c r="B89" s="312"/>
      <c r="C89" s="310"/>
      <c r="D89" s="302"/>
      <c r="E89" s="220"/>
      <c r="F89" s="225"/>
      <c r="G89" s="225"/>
      <c r="H89" s="225"/>
      <c r="I89" s="225"/>
      <c r="J89" s="225"/>
      <c r="K89" s="225"/>
      <c r="L89" s="225"/>
      <c r="M89" s="95"/>
      <c r="N89" s="262"/>
      <c r="O89" s="97"/>
      <c r="P89" s="97"/>
      <c r="Q89" s="158"/>
      <c r="R89" s="98"/>
    </row>
    <row r="90" spans="1:18" ht="15" hidden="1" x14ac:dyDescent="0.25">
      <c r="A90" s="320"/>
      <c r="B90" s="312"/>
      <c r="C90" s="310"/>
      <c r="D90" s="302"/>
      <c r="E90" s="220"/>
      <c r="F90" s="225"/>
      <c r="G90" s="225"/>
      <c r="H90" s="225"/>
      <c r="I90" s="225"/>
      <c r="J90" s="225"/>
      <c r="K90" s="225"/>
      <c r="L90" s="225"/>
      <c r="M90" s="95"/>
      <c r="N90" s="262"/>
      <c r="O90" s="97"/>
      <c r="P90" s="97"/>
      <c r="Q90" s="158"/>
      <c r="R90" s="98"/>
    </row>
    <row r="91" spans="1:18" ht="15" hidden="1" x14ac:dyDescent="0.25">
      <c r="A91" s="320"/>
      <c r="B91" s="312"/>
      <c r="C91" s="310"/>
      <c r="D91" s="302"/>
      <c r="E91" s="220"/>
      <c r="F91" s="225"/>
      <c r="G91" s="225"/>
      <c r="H91" s="225"/>
      <c r="I91" s="225"/>
      <c r="J91" s="225"/>
      <c r="K91" s="225"/>
      <c r="L91" s="225"/>
      <c r="M91" s="95"/>
      <c r="N91" s="262"/>
      <c r="O91" s="97"/>
      <c r="P91" s="97"/>
      <c r="Q91" s="158"/>
      <c r="R91" s="98"/>
    </row>
    <row r="92" spans="1:18" ht="15.75" hidden="1" thickBot="1" x14ac:dyDescent="0.3">
      <c r="A92" s="326"/>
      <c r="B92" s="315"/>
      <c r="C92" s="317"/>
      <c r="D92" s="303"/>
      <c r="E92" s="65"/>
      <c r="F92" s="66"/>
      <c r="G92" s="66"/>
      <c r="H92" s="175"/>
      <c r="I92" s="175"/>
      <c r="J92" s="175"/>
      <c r="K92" s="175"/>
      <c r="L92" s="175"/>
      <c r="M92" s="175"/>
      <c r="N92" s="175"/>
      <c r="O92" s="175"/>
      <c r="P92" s="175"/>
      <c r="Q92" s="194"/>
      <c r="R92" s="70"/>
    </row>
    <row r="93" spans="1:18" ht="26.25" hidden="1" thickBot="1" x14ac:dyDescent="0.3">
      <c r="A93" s="320" t="s">
        <v>44</v>
      </c>
      <c r="B93" s="9" t="s">
        <v>16</v>
      </c>
      <c r="C93" s="23"/>
      <c r="D93" s="10"/>
      <c r="E93" s="11"/>
      <c r="F93" s="11"/>
      <c r="G93" s="11"/>
      <c r="H93" s="11"/>
      <c r="I93" s="11"/>
      <c r="J93" s="11"/>
      <c r="K93" s="11"/>
      <c r="L93" s="11"/>
      <c r="M93" s="12"/>
      <c r="N93" s="13"/>
      <c r="O93" s="21"/>
      <c r="P93" s="21"/>
      <c r="Q93" s="15"/>
      <c r="R93" s="16"/>
    </row>
    <row r="94" spans="1:18" ht="26.25" hidden="1" x14ac:dyDescent="0.25">
      <c r="A94" s="320"/>
      <c r="B94" s="312" t="s">
        <v>27</v>
      </c>
      <c r="C94" s="310">
        <v>1</v>
      </c>
      <c r="D94" s="335">
        <v>250</v>
      </c>
      <c r="E94" s="25"/>
      <c r="F94" s="25"/>
      <c r="G94" s="24"/>
      <c r="H94" s="24" t="s">
        <v>17</v>
      </c>
      <c r="I94" s="221" t="s">
        <v>97</v>
      </c>
      <c r="J94" s="224" t="s">
        <v>175</v>
      </c>
      <c r="K94" s="221" t="s">
        <v>72</v>
      </c>
      <c r="L94" s="221" t="s">
        <v>175</v>
      </c>
      <c r="M94" s="30">
        <v>42684</v>
      </c>
      <c r="N94" s="275" t="s">
        <v>28</v>
      </c>
      <c r="O94" s="28">
        <v>2554700</v>
      </c>
      <c r="P94" s="28">
        <v>2554700</v>
      </c>
      <c r="Q94" s="167" t="s">
        <v>164</v>
      </c>
      <c r="R94" s="33"/>
    </row>
    <row r="95" spans="1:18" ht="15" hidden="1" x14ac:dyDescent="0.25">
      <c r="A95" s="320"/>
      <c r="B95" s="312"/>
      <c r="C95" s="310"/>
      <c r="D95" s="336"/>
      <c r="E95" s="25"/>
      <c r="F95" s="25"/>
      <c r="G95" s="87"/>
      <c r="H95" s="87" t="s">
        <v>17</v>
      </c>
      <c r="I95" s="224" t="s">
        <v>49</v>
      </c>
      <c r="J95" s="224" t="s">
        <v>85</v>
      </c>
      <c r="K95" s="224" t="s">
        <v>67</v>
      </c>
      <c r="L95" s="224" t="s">
        <v>102</v>
      </c>
      <c r="M95" s="90">
        <v>42705</v>
      </c>
      <c r="N95" s="91" t="s">
        <v>28</v>
      </c>
      <c r="O95" s="92">
        <v>250</v>
      </c>
      <c r="P95" s="92">
        <v>250</v>
      </c>
      <c r="Q95" s="129" t="s">
        <v>156</v>
      </c>
      <c r="R95" s="93"/>
    </row>
    <row r="96" spans="1:18" ht="15" hidden="1" x14ac:dyDescent="0.25">
      <c r="A96" s="320"/>
      <c r="B96" s="312"/>
      <c r="C96" s="310"/>
      <c r="D96" s="336"/>
      <c r="E96" s="25"/>
      <c r="F96" s="25"/>
      <c r="G96" s="87"/>
      <c r="H96" s="87" t="s">
        <v>17</v>
      </c>
      <c r="I96" s="224" t="s">
        <v>88</v>
      </c>
      <c r="J96" s="224" t="s">
        <v>90</v>
      </c>
      <c r="K96" s="224" t="s">
        <v>78</v>
      </c>
      <c r="L96" s="224" t="s">
        <v>75</v>
      </c>
      <c r="M96" s="90">
        <v>42789</v>
      </c>
      <c r="N96" s="91" t="s">
        <v>28</v>
      </c>
      <c r="O96" s="92">
        <v>2500</v>
      </c>
      <c r="P96" s="92">
        <v>2500</v>
      </c>
      <c r="Q96" s="124" t="s">
        <v>157</v>
      </c>
      <c r="R96" s="93"/>
    </row>
    <row r="97" spans="1:18" ht="15" hidden="1" x14ac:dyDescent="0.25">
      <c r="A97" s="320"/>
      <c r="B97" s="312"/>
      <c r="C97" s="310"/>
      <c r="D97" s="336"/>
      <c r="E97" s="25"/>
      <c r="F97" s="25"/>
      <c r="G97" s="24"/>
      <c r="H97" s="24" t="s">
        <v>17</v>
      </c>
      <c r="I97" s="225" t="s">
        <v>71</v>
      </c>
      <c r="J97" s="225" t="s">
        <v>81</v>
      </c>
      <c r="K97" s="225" t="s">
        <v>89</v>
      </c>
      <c r="L97" s="224" t="s">
        <v>73</v>
      </c>
      <c r="M97" s="30">
        <v>42803</v>
      </c>
      <c r="N97" s="31" t="s">
        <v>28</v>
      </c>
      <c r="O97" s="28">
        <v>1000</v>
      </c>
      <c r="P97" s="28">
        <v>1000</v>
      </c>
      <c r="Q97" s="32" t="s">
        <v>174</v>
      </c>
      <c r="R97" s="33"/>
    </row>
    <row r="98" spans="1:18" ht="15" hidden="1" x14ac:dyDescent="0.25">
      <c r="A98" s="320"/>
      <c r="B98" s="312"/>
      <c r="C98" s="310"/>
      <c r="D98" s="336"/>
      <c r="E98" s="87"/>
      <c r="F98" s="87"/>
      <c r="G98" s="87"/>
      <c r="H98" s="87"/>
      <c r="I98" s="87"/>
      <c r="J98" s="87"/>
      <c r="K98" s="87"/>
      <c r="L98" s="87"/>
      <c r="M98" s="90"/>
      <c r="N98" s="91"/>
      <c r="O98" s="92"/>
      <c r="P98" s="92"/>
      <c r="Q98" s="124"/>
      <c r="R98" s="93"/>
    </row>
    <row r="99" spans="1:18" ht="15.75" hidden="1" thickBot="1" x14ac:dyDescent="0.3">
      <c r="A99" s="320"/>
      <c r="B99" s="313"/>
      <c r="C99" s="307"/>
      <c r="D99" s="337"/>
      <c r="E99" s="66"/>
      <c r="F99" s="66"/>
      <c r="G99" s="41"/>
      <c r="H99" s="41"/>
      <c r="I99" s="41"/>
      <c r="J99" s="41"/>
      <c r="K99" s="41"/>
      <c r="L99" s="41"/>
      <c r="M99" s="117"/>
      <c r="N99" s="172"/>
      <c r="O99" s="44"/>
      <c r="P99" s="44"/>
      <c r="Q99" s="45"/>
      <c r="R99" s="46"/>
    </row>
    <row r="100" spans="1:18" ht="26.25" hidden="1" customHeight="1" x14ac:dyDescent="0.25">
      <c r="A100" s="319" t="s">
        <v>45</v>
      </c>
      <c r="B100" s="345" t="s">
        <v>16</v>
      </c>
      <c r="C100" s="306"/>
      <c r="D100" s="306"/>
      <c r="E100" s="58"/>
      <c r="F100" s="35"/>
      <c r="G100" s="35"/>
      <c r="H100" s="35" t="s">
        <v>17</v>
      </c>
      <c r="I100" s="35" t="s">
        <v>49</v>
      </c>
      <c r="J100" s="35" t="s">
        <v>70</v>
      </c>
      <c r="K100" s="35" t="s">
        <v>50</v>
      </c>
      <c r="L100" s="223" t="s">
        <v>176</v>
      </c>
      <c r="M100" s="59">
        <v>42706</v>
      </c>
      <c r="N100" s="71" t="s">
        <v>169</v>
      </c>
      <c r="O100" s="60"/>
      <c r="P100" s="38"/>
      <c r="Q100" s="167" t="s">
        <v>166</v>
      </c>
      <c r="R100" s="62"/>
    </row>
    <row r="101" spans="1:18" ht="15" hidden="1" x14ac:dyDescent="0.25">
      <c r="A101" s="320"/>
      <c r="B101" s="338"/>
      <c r="C101" s="310"/>
      <c r="D101" s="310"/>
      <c r="E101" s="171"/>
      <c r="F101" s="87"/>
      <c r="G101" s="87"/>
      <c r="H101" s="87"/>
      <c r="I101" s="224"/>
      <c r="J101" s="224"/>
      <c r="K101" s="224"/>
      <c r="L101" s="224"/>
      <c r="M101" s="90"/>
      <c r="N101" s="91"/>
      <c r="O101" s="92"/>
      <c r="P101" s="92"/>
      <c r="Q101" s="124"/>
      <c r="R101" s="93"/>
    </row>
    <row r="102" spans="1:18" ht="15.75" hidden="1" thickBot="1" x14ac:dyDescent="0.3">
      <c r="A102" s="320"/>
      <c r="B102" s="339"/>
      <c r="C102" s="307"/>
      <c r="D102" s="307"/>
      <c r="E102" s="161"/>
      <c r="F102" s="41"/>
      <c r="G102" s="41"/>
      <c r="H102" s="41"/>
      <c r="I102" s="41"/>
      <c r="J102" s="41"/>
      <c r="K102" s="41"/>
      <c r="L102" s="41"/>
      <c r="M102" s="117"/>
      <c r="N102" s="118"/>
      <c r="O102" s="44"/>
      <c r="P102" s="44"/>
      <c r="Q102" s="45"/>
      <c r="R102" s="46"/>
    </row>
    <row r="103" spans="1:18" ht="26.25" hidden="1" x14ac:dyDescent="0.25">
      <c r="A103" s="321"/>
      <c r="B103" s="304" t="s">
        <v>23</v>
      </c>
      <c r="C103" s="306">
        <v>1</v>
      </c>
      <c r="D103" s="308">
        <v>7500</v>
      </c>
      <c r="E103" s="63"/>
      <c r="F103" s="223"/>
      <c r="G103" s="223"/>
      <c r="H103" s="223" t="s">
        <v>17</v>
      </c>
      <c r="I103" s="223" t="s">
        <v>49</v>
      </c>
      <c r="J103" s="223" t="s">
        <v>70</v>
      </c>
      <c r="K103" s="223" t="s">
        <v>50</v>
      </c>
      <c r="L103" s="223" t="s">
        <v>176</v>
      </c>
      <c r="M103" s="53">
        <v>42706</v>
      </c>
      <c r="N103" s="37" t="s">
        <v>25</v>
      </c>
      <c r="O103" s="38">
        <v>7500</v>
      </c>
      <c r="P103" s="38">
        <v>7500</v>
      </c>
      <c r="Q103" s="72" t="s">
        <v>166</v>
      </c>
      <c r="R103" s="64"/>
    </row>
    <row r="104" spans="1:18" ht="15.75" hidden="1" thickBot="1" x14ac:dyDescent="0.3">
      <c r="A104" s="321"/>
      <c r="B104" s="305"/>
      <c r="C104" s="307"/>
      <c r="D104" s="309"/>
      <c r="E104" s="161"/>
      <c r="F104" s="24"/>
      <c r="G104" s="125"/>
      <c r="H104" s="41"/>
      <c r="I104" s="41"/>
      <c r="J104" s="41"/>
      <c r="K104" s="41"/>
      <c r="L104" s="41"/>
      <c r="M104" s="117"/>
      <c r="N104" s="118"/>
      <c r="O104" s="44"/>
      <c r="P104" s="44"/>
      <c r="Q104" s="45"/>
      <c r="R104" s="46"/>
    </row>
    <row r="105" spans="1:18" ht="26.25" hidden="1" x14ac:dyDescent="0.25">
      <c r="A105" s="321"/>
      <c r="B105" s="312" t="s">
        <v>27</v>
      </c>
      <c r="C105" s="310">
        <v>5</v>
      </c>
      <c r="D105" s="311">
        <v>984600</v>
      </c>
      <c r="E105" s="63"/>
      <c r="F105" s="34"/>
      <c r="G105" s="34"/>
      <c r="H105" s="221" t="s">
        <v>17</v>
      </c>
      <c r="I105" s="221" t="s">
        <v>97</v>
      </c>
      <c r="J105" s="224" t="s">
        <v>175</v>
      </c>
      <c r="K105" s="221" t="s">
        <v>72</v>
      </c>
      <c r="L105" s="221" t="s">
        <v>175</v>
      </c>
      <c r="M105" s="30">
        <v>42684</v>
      </c>
      <c r="N105" s="31" t="s">
        <v>28</v>
      </c>
      <c r="O105" s="28">
        <v>685700</v>
      </c>
      <c r="P105" s="28">
        <v>685700</v>
      </c>
      <c r="Q105" s="32" t="s">
        <v>164</v>
      </c>
      <c r="R105" s="33"/>
    </row>
    <row r="106" spans="1:18" ht="15" hidden="1" x14ac:dyDescent="0.25">
      <c r="A106" s="321"/>
      <c r="B106" s="312"/>
      <c r="C106" s="310"/>
      <c r="D106" s="311"/>
      <c r="E106" s="171"/>
      <c r="F106" s="87"/>
      <c r="G106" s="87"/>
      <c r="H106" s="87" t="s">
        <v>17</v>
      </c>
      <c r="I106" s="224" t="s">
        <v>88</v>
      </c>
      <c r="J106" s="224" t="s">
        <v>90</v>
      </c>
      <c r="K106" s="224" t="s">
        <v>78</v>
      </c>
      <c r="L106" s="224" t="s">
        <v>83</v>
      </c>
      <c r="M106" s="90">
        <v>42710</v>
      </c>
      <c r="N106" s="91" t="s">
        <v>28</v>
      </c>
      <c r="O106" s="92">
        <v>2500</v>
      </c>
      <c r="P106" s="92">
        <v>2500</v>
      </c>
      <c r="Q106" s="129" t="s">
        <v>157</v>
      </c>
      <c r="R106" s="93"/>
    </row>
    <row r="107" spans="1:18" ht="15" hidden="1" x14ac:dyDescent="0.25">
      <c r="A107" s="321"/>
      <c r="B107" s="312"/>
      <c r="C107" s="310"/>
      <c r="D107" s="311"/>
      <c r="E107" s="171"/>
      <c r="F107" s="87"/>
      <c r="G107" s="87"/>
      <c r="H107" s="87" t="s">
        <v>30</v>
      </c>
      <c r="I107" s="221" t="s">
        <v>97</v>
      </c>
      <c r="J107" s="224" t="s">
        <v>175</v>
      </c>
      <c r="K107" s="221" t="s">
        <v>72</v>
      </c>
      <c r="L107" s="221" t="s">
        <v>175</v>
      </c>
      <c r="M107" s="90">
        <v>42692</v>
      </c>
      <c r="N107" s="91" t="s">
        <v>28</v>
      </c>
      <c r="O107" s="92">
        <v>236200</v>
      </c>
      <c r="P107" s="92">
        <v>236200</v>
      </c>
      <c r="Q107" s="129" t="s">
        <v>165</v>
      </c>
      <c r="R107" s="93"/>
    </row>
    <row r="108" spans="1:18" ht="15" hidden="1" x14ac:dyDescent="0.25">
      <c r="A108" s="321"/>
      <c r="B108" s="312"/>
      <c r="C108" s="310"/>
      <c r="D108" s="311"/>
      <c r="E108" s="171"/>
      <c r="F108" s="87"/>
      <c r="G108" s="87"/>
      <c r="H108" s="87" t="s">
        <v>17</v>
      </c>
      <c r="I108" s="224" t="s">
        <v>88</v>
      </c>
      <c r="J108" s="224" t="s">
        <v>90</v>
      </c>
      <c r="K108" s="224" t="s">
        <v>78</v>
      </c>
      <c r="L108" s="224" t="s">
        <v>83</v>
      </c>
      <c r="M108" s="90">
        <v>42713</v>
      </c>
      <c r="N108" s="91" t="s">
        <v>28</v>
      </c>
      <c r="O108" s="92">
        <v>2500</v>
      </c>
      <c r="P108" s="92">
        <v>2500</v>
      </c>
      <c r="Q108" s="129" t="s">
        <v>157</v>
      </c>
      <c r="R108" s="33"/>
    </row>
    <row r="109" spans="1:18" ht="26.25" hidden="1" x14ac:dyDescent="0.25">
      <c r="A109" s="321"/>
      <c r="B109" s="312"/>
      <c r="C109" s="310"/>
      <c r="D109" s="311"/>
      <c r="E109" s="171"/>
      <c r="F109" s="87"/>
      <c r="G109" s="87"/>
      <c r="H109" s="87" t="s">
        <v>17</v>
      </c>
      <c r="I109" s="221" t="s">
        <v>49</v>
      </c>
      <c r="J109" s="221" t="s">
        <v>70</v>
      </c>
      <c r="K109" s="221" t="s">
        <v>50</v>
      </c>
      <c r="L109" s="222" t="s">
        <v>176</v>
      </c>
      <c r="M109" s="268">
        <v>42706</v>
      </c>
      <c r="N109" s="91" t="s">
        <v>28</v>
      </c>
      <c r="O109" s="92">
        <v>57700</v>
      </c>
      <c r="P109" s="92">
        <v>57700</v>
      </c>
      <c r="Q109" s="129" t="s">
        <v>166</v>
      </c>
      <c r="R109" s="93"/>
    </row>
    <row r="110" spans="1:18" ht="15" hidden="1" x14ac:dyDescent="0.25">
      <c r="A110" s="321"/>
      <c r="B110" s="312"/>
      <c r="C110" s="310"/>
      <c r="D110" s="311"/>
      <c r="E110" s="171"/>
      <c r="F110" s="87"/>
      <c r="G110" s="87"/>
      <c r="H110" s="24" t="s">
        <v>17</v>
      </c>
      <c r="I110" s="221" t="s">
        <v>93</v>
      </c>
      <c r="J110" s="221" t="s">
        <v>90</v>
      </c>
      <c r="K110" s="221" t="s">
        <v>67</v>
      </c>
      <c r="L110" s="221" t="s">
        <v>103</v>
      </c>
      <c r="M110" s="268">
        <v>42731</v>
      </c>
      <c r="N110" s="91" t="s">
        <v>28</v>
      </c>
      <c r="O110" s="92">
        <v>1000</v>
      </c>
      <c r="P110" s="28">
        <v>1000</v>
      </c>
      <c r="Q110" s="32" t="s">
        <v>172</v>
      </c>
      <c r="R110" s="33"/>
    </row>
    <row r="111" spans="1:18" ht="15" hidden="1" x14ac:dyDescent="0.25">
      <c r="A111" s="321"/>
      <c r="B111" s="312"/>
      <c r="C111" s="310"/>
      <c r="D111" s="311"/>
      <c r="E111" s="171"/>
      <c r="F111" s="87"/>
      <c r="G111" s="87"/>
      <c r="H111" s="87" t="s">
        <v>17</v>
      </c>
      <c r="I111" s="225" t="s">
        <v>49</v>
      </c>
      <c r="J111" s="224" t="s">
        <v>70</v>
      </c>
      <c r="K111" s="224" t="s">
        <v>50</v>
      </c>
      <c r="L111" s="224" t="s">
        <v>98</v>
      </c>
      <c r="M111" s="264">
        <v>42748</v>
      </c>
      <c r="N111" s="269" t="s">
        <v>28</v>
      </c>
      <c r="O111" s="92">
        <v>2500</v>
      </c>
      <c r="P111" s="92">
        <v>2500</v>
      </c>
      <c r="Q111" s="254" t="s">
        <v>193</v>
      </c>
      <c r="R111" s="93"/>
    </row>
    <row r="112" spans="1:18" ht="15" hidden="1" x14ac:dyDescent="0.25">
      <c r="A112" s="321"/>
      <c r="B112" s="312"/>
      <c r="C112" s="310"/>
      <c r="D112" s="311"/>
      <c r="E112" s="171"/>
      <c r="F112" s="224"/>
      <c r="G112" s="224"/>
      <c r="H112" s="224" t="s">
        <v>17</v>
      </c>
      <c r="I112" s="224" t="s">
        <v>54</v>
      </c>
      <c r="J112" s="152" t="s">
        <v>54</v>
      </c>
      <c r="K112" s="224" t="s">
        <v>54</v>
      </c>
      <c r="L112" s="224" t="s">
        <v>167</v>
      </c>
      <c r="M112" s="264">
        <v>42753</v>
      </c>
      <c r="N112" s="269" t="s">
        <v>28</v>
      </c>
      <c r="O112" s="92">
        <v>2500</v>
      </c>
      <c r="P112" s="92">
        <v>2500</v>
      </c>
      <c r="Q112" s="254" t="s">
        <v>155</v>
      </c>
      <c r="R112" s="93"/>
    </row>
    <row r="113" spans="1:18" ht="15" hidden="1" x14ac:dyDescent="0.25">
      <c r="A113" s="321"/>
      <c r="B113" s="312"/>
      <c r="C113" s="310"/>
      <c r="D113" s="311"/>
      <c r="E113" s="171"/>
      <c r="F113" s="224"/>
      <c r="G113" s="224"/>
      <c r="H113" s="224" t="s">
        <v>17</v>
      </c>
      <c r="I113" s="225" t="s">
        <v>71</v>
      </c>
      <c r="J113" s="225" t="s">
        <v>81</v>
      </c>
      <c r="K113" s="225" t="s">
        <v>89</v>
      </c>
      <c r="L113" s="224" t="s">
        <v>73</v>
      </c>
      <c r="M113" s="264">
        <v>42786</v>
      </c>
      <c r="N113" s="269" t="s">
        <v>28</v>
      </c>
      <c r="O113" s="92">
        <v>1000</v>
      </c>
      <c r="P113" s="92">
        <v>1000</v>
      </c>
      <c r="Q113" s="254" t="s">
        <v>174</v>
      </c>
      <c r="R113" s="93"/>
    </row>
    <row r="114" spans="1:18" ht="15" hidden="1" x14ac:dyDescent="0.25">
      <c r="A114" s="321"/>
      <c r="B114" s="312"/>
      <c r="C114" s="310"/>
      <c r="D114" s="311"/>
      <c r="E114" s="171"/>
      <c r="F114" s="224"/>
      <c r="G114" s="224"/>
      <c r="H114" s="224"/>
      <c r="I114" s="224"/>
      <c r="J114" s="224"/>
      <c r="K114" s="224"/>
      <c r="L114" s="224"/>
      <c r="M114" s="268"/>
      <c r="N114" s="91"/>
      <c r="O114" s="92"/>
      <c r="P114" s="92"/>
      <c r="Q114" s="124"/>
      <c r="R114" s="93"/>
    </row>
    <row r="115" spans="1:18" ht="15" hidden="1" x14ac:dyDescent="0.25">
      <c r="A115" s="321"/>
      <c r="B115" s="312"/>
      <c r="C115" s="310"/>
      <c r="D115" s="311"/>
      <c r="E115" s="171"/>
      <c r="F115" s="224"/>
      <c r="G115" s="224"/>
      <c r="H115" s="224"/>
      <c r="I115" s="224"/>
      <c r="J115" s="224"/>
      <c r="K115" s="224"/>
      <c r="L115" s="224"/>
      <c r="M115" s="90"/>
      <c r="N115" s="91"/>
      <c r="O115" s="92"/>
      <c r="P115" s="92"/>
      <c r="Q115" s="124"/>
      <c r="R115" s="93"/>
    </row>
    <row r="116" spans="1:18" ht="15" hidden="1" x14ac:dyDescent="0.25">
      <c r="A116" s="321"/>
      <c r="B116" s="312"/>
      <c r="C116" s="310"/>
      <c r="D116" s="311"/>
      <c r="E116" s="171"/>
      <c r="F116" s="224"/>
      <c r="G116" s="224"/>
      <c r="H116" s="224"/>
      <c r="I116" s="224"/>
      <c r="J116" s="224"/>
      <c r="K116" s="224"/>
      <c r="L116" s="224"/>
      <c r="M116" s="90"/>
      <c r="N116" s="91"/>
      <c r="O116" s="92"/>
      <c r="P116" s="92"/>
      <c r="Q116" s="124"/>
      <c r="R116" s="93"/>
    </row>
    <row r="117" spans="1:18" ht="15" hidden="1" x14ac:dyDescent="0.25">
      <c r="A117" s="321"/>
      <c r="B117" s="312"/>
      <c r="C117" s="310"/>
      <c r="D117" s="311"/>
      <c r="E117" s="171"/>
      <c r="F117" s="87"/>
      <c r="G117" s="87"/>
      <c r="H117" s="87"/>
      <c r="I117" s="87"/>
      <c r="J117" s="87"/>
      <c r="K117" s="87"/>
      <c r="L117" s="87"/>
      <c r="M117" s="90"/>
      <c r="N117" s="91"/>
      <c r="O117" s="92"/>
      <c r="P117" s="92"/>
      <c r="Q117" s="124"/>
      <c r="R117" s="93"/>
    </row>
    <row r="118" spans="1:18" ht="15.75" hidden="1" thickBot="1" x14ac:dyDescent="0.3">
      <c r="A118" s="321"/>
      <c r="B118" s="313"/>
      <c r="C118" s="307"/>
      <c r="D118" s="309"/>
      <c r="E118" s="65"/>
      <c r="F118" s="66"/>
      <c r="G118" s="66"/>
      <c r="H118" s="41"/>
      <c r="I118" s="41"/>
      <c r="J118" s="41"/>
      <c r="K118" s="41"/>
      <c r="L118" s="41"/>
      <c r="M118" s="42"/>
      <c r="N118" s="43"/>
      <c r="O118" s="44"/>
      <c r="P118" s="44"/>
      <c r="Q118" s="45"/>
      <c r="R118" s="46"/>
    </row>
    <row r="119" spans="1:18" ht="26.25" hidden="1" thickBot="1" x14ac:dyDescent="0.25">
      <c r="A119" s="319" t="s">
        <v>46</v>
      </c>
      <c r="B119" s="142" t="s">
        <v>16</v>
      </c>
      <c r="C119" s="39"/>
      <c r="D119" s="163"/>
      <c r="E119" s="161"/>
      <c r="F119" s="41"/>
      <c r="G119" s="41"/>
      <c r="H119" s="41"/>
      <c r="I119" s="41"/>
      <c r="J119" s="41"/>
      <c r="K119" s="41"/>
      <c r="L119" s="41"/>
      <c r="M119" s="117"/>
      <c r="N119" s="118"/>
      <c r="O119" s="44"/>
      <c r="P119" s="44"/>
      <c r="Q119" s="173"/>
      <c r="R119" s="174"/>
    </row>
    <row r="120" spans="1:18" ht="15.75" hidden="1" thickBot="1" x14ac:dyDescent="0.3">
      <c r="A120" s="320"/>
      <c r="B120" s="76" t="s">
        <v>23</v>
      </c>
      <c r="C120" s="23"/>
      <c r="D120" s="145"/>
      <c r="E120" s="77"/>
      <c r="F120" s="78"/>
      <c r="G120" s="78"/>
      <c r="H120" s="11"/>
      <c r="I120" s="11"/>
      <c r="J120" s="78"/>
      <c r="K120" s="11"/>
      <c r="L120" s="11"/>
      <c r="M120" s="79"/>
      <c r="N120" s="80"/>
      <c r="O120" s="81"/>
      <c r="P120" s="81"/>
      <c r="Q120" s="82"/>
      <c r="R120" s="29"/>
    </row>
    <row r="121" spans="1:18" ht="15" hidden="1" x14ac:dyDescent="0.25">
      <c r="A121" s="320"/>
      <c r="B121" s="327" t="s">
        <v>27</v>
      </c>
      <c r="C121" s="306">
        <v>5</v>
      </c>
      <c r="D121" s="308">
        <v>2073750</v>
      </c>
      <c r="E121" s="153"/>
      <c r="F121" s="149"/>
      <c r="G121" s="149"/>
      <c r="H121" s="35" t="s">
        <v>17</v>
      </c>
      <c r="I121" s="35" t="s">
        <v>49</v>
      </c>
      <c r="J121" s="149" t="s">
        <v>85</v>
      </c>
      <c r="K121" s="35" t="s">
        <v>67</v>
      </c>
      <c r="L121" s="35" t="s">
        <v>102</v>
      </c>
      <c r="M121" s="74">
        <v>42660</v>
      </c>
      <c r="N121" s="75" t="s">
        <v>28</v>
      </c>
      <c r="O121" s="150">
        <v>250</v>
      </c>
      <c r="P121" s="150">
        <v>250</v>
      </c>
      <c r="Q121" s="61" t="s">
        <v>156</v>
      </c>
      <c r="R121" s="127"/>
    </row>
    <row r="122" spans="1:18" ht="15" hidden="1" x14ac:dyDescent="0.25">
      <c r="A122" s="320"/>
      <c r="B122" s="312"/>
      <c r="C122" s="310"/>
      <c r="D122" s="311"/>
      <c r="E122" s="151"/>
      <c r="F122" s="152"/>
      <c r="G122" s="152"/>
      <c r="H122" s="224" t="s">
        <v>17</v>
      </c>
      <c r="I122" s="224" t="s">
        <v>54</v>
      </c>
      <c r="J122" s="152" t="s">
        <v>54</v>
      </c>
      <c r="K122" s="224" t="s">
        <v>54</v>
      </c>
      <c r="L122" s="224" t="s">
        <v>112</v>
      </c>
      <c r="M122" s="128">
        <v>42664</v>
      </c>
      <c r="N122" s="130" t="s">
        <v>28</v>
      </c>
      <c r="O122" s="92">
        <v>1000</v>
      </c>
      <c r="P122" s="92">
        <v>1000</v>
      </c>
      <c r="Q122" s="129" t="s">
        <v>159</v>
      </c>
      <c r="R122" s="93"/>
    </row>
    <row r="123" spans="1:18" ht="15" hidden="1" x14ac:dyDescent="0.25">
      <c r="A123" s="320"/>
      <c r="B123" s="312"/>
      <c r="C123" s="310"/>
      <c r="D123" s="311"/>
      <c r="E123" s="151"/>
      <c r="F123" s="152"/>
      <c r="G123" s="152"/>
      <c r="H123" s="221" t="s">
        <v>17</v>
      </c>
      <c r="I123" s="224" t="s">
        <v>54</v>
      </c>
      <c r="J123" s="152" t="s">
        <v>54</v>
      </c>
      <c r="K123" s="224" t="s">
        <v>54</v>
      </c>
      <c r="L123" s="224" t="s">
        <v>63</v>
      </c>
      <c r="M123" s="128">
        <v>42689</v>
      </c>
      <c r="N123" s="130" t="s">
        <v>28</v>
      </c>
      <c r="O123" s="131">
        <v>1000</v>
      </c>
      <c r="P123" s="131">
        <v>1000</v>
      </c>
      <c r="Q123" s="129" t="s">
        <v>161</v>
      </c>
      <c r="R123" s="93"/>
    </row>
    <row r="124" spans="1:18" ht="15" hidden="1" x14ac:dyDescent="0.25">
      <c r="A124" s="320"/>
      <c r="B124" s="312"/>
      <c r="C124" s="310"/>
      <c r="D124" s="311"/>
      <c r="E124" s="151"/>
      <c r="F124" s="152"/>
      <c r="G124" s="152"/>
      <c r="H124" s="224" t="s">
        <v>17</v>
      </c>
      <c r="I124" s="224" t="s">
        <v>76</v>
      </c>
      <c r="J124" s="152" t="s">
        <v>70</v>
      </c>
      <c r="K124" s="224" t="s">
        <v>32</v>
      </c>
      <c r="L124" s="224" t="s">
        <v>33</v>
      </c>
      <c r="M124" s="128">
        <v>42678</v>
      </c>
      <c r="N124" s="130" t="s">
        <v>28</v>
      </c>
      <c r="O124" s="131">
        <v>500</v>
      </c>
      <c r="P124" s="131">
        <v>500</v>
      </c>
      <c r="Q124" s="129" t="s">
        <v>34</v>
      </c>
      <c r="R124" s="93"/>
    </row>
    <row r="125" spans="1:18" ht="26.25" hidden="1" x14ac:dyDescent="0.25">
      <c r="A125" s="320"/>
      <c r="B125" s="312"/>
      <c r="C125" s="310"/>
      <c r="D125" s="311"/>
      <c r="E125" s="151"/>
      <c r="F125" s="152"/>
      <c r="G125" s="152"/>
      <c r="H125" s="224" t="s">
        <v>17</v>
      </c>
      <c r="I125" s="224" t="s">
        <v>97</v>
      </c>
      <c r="J125" s="224" t="s">
        <v>175</v>
      </c>
      <c r="K125" s="224" t="s">
        <v>72</v>
      </c>
      <c r="L125" s="221" t="s">
        <v>175</v>
      </c>
      <c r="M125" s="128">
        <v>42684</v>
      </c>
      <c r="N125" s="130" t="s">
        <v>28</v>
      </c>
      <c r="O125" s="131">
        <v>2071000</v>
      </c>
      <c r="P125" s="131">
        <v>2071000</v>
      </c>
      <c r="Q125" s="129" t="s">
        <v>164</v>
      </c>
      <c r="R125" s="93"/>
    </row>
    <row r="126" spans="1:18" ht="15" hidden="1" x14ac:dyDescent="0.25">
      <c r="A126" s="320"/>
      <c r="B126" s="312"/>
      <c r="C126" s="310"/>
      <c r="D126" s="311"/>
      <c r="E126" s="151"/>
      <c r="F126" s="152"/>
      <c r="G126" s="152"/>
      <c r="H126" s="224" t="s">
        <v>17</v>
      </c>
      <c r="I126" s="224" t="s">
        <v>93</v>
      </c>
      <c r="J126" s="152" t="s">
        <v>90</v>
      </c>
      <c r="K126" s="224" t="s">
        <v>67</v>
      </c>
      <c r="L126" s="224" t="s">
        <v>103</v>
      </c>
      <c r="M126" s="128">
        <v>42731</v>
      </c>
      <c r="N126" s="130" t="s">
        <v>28</v>
      </c>
      <c r="O126" s="131">
        <v>1000</v>
      </c>
      <c r="P126" s="131">
        <v>1000</v>
      </c>
      <c r="Q126" s="129" t="s">
        <v>171</v>
      </c>
      <c r="R126" s="93"/>
    </row>
    <row r="127" spans="1:18" ht="15" hidden="1" x14ac:dyDescent="0.25">
      <c r="A127" s="320"/>
      <c r="B127" s="312"/>
      <c r="C127" s="310"/>
      <c r="D127" s="311"/>
      <c r="E127" s="151"/>
      <c r="F127" s="152"/>
      <c r="G127" s="152"/>
      <c r="H127" s="221" t="s">
        <v>17</v>
      </c>
      <c r="I127" s="224" t="s">
        <v>71</v>
      </c>
      <c r="J127" s="152" t="s">
        <v>81</v>
      </c>
      <c r="K127" s="224" t="s">
        <v>89</v>
      </c>
      <c r="L127" s="224" t="s">
        <v>73</v>
      </c>
      <c r="M127" s="159">
        <v>42731</v>
      </c>
      <c r="N127" s="276" t="s">
        <v>28</v>
      </c>
      <c r="O127" s="279">
        <v>1000</v>
      </c>
      <c r="P127" s="279">
        <v>1000</v>
      </c>
      <c r="Q127" s="124" t="s">
        <v>174</v>
      </c>
      <c r="R127" s="160"/>
    </row>
    <row r="128" spans="1:18" ht="15" hidden="1" x14ac:dyDescent="0.25">
      <c r="A128" s="320"/>
      <c r="B128" s="312"/>
      <c r="C128" s="310"/>
      <c r="D128" s="311"/>
      <c r="E128" s="151"/>
      <c r="F128" s="152"/>
      <c r="G128" s="152"/>
      <c r="H128" s="87" t="s">
        <v>17</v>
      </c>
      <c r="I128" s="224" t="s">
        <v>71</v>
      </c>
      <c r="J128" s="152" t="s">
        <v>81</v>
      </c>
      <c r="K128" s="224" t="s">
        <v>89</v>
      </c>
      <c r="L128" s="224" t="s">
        <v>73</v>
      </c>
      <c r="M128" s="264">
        <v>42748</v>
      </c>
      <c r="N128" s="278" t="s">
        <v>28</v>
      </c>
      <c r="O128" s="279">
        <v>4000</v>
      </c>
      <c r="P128" s="279">
        <v>4000</v>
      </c>
      <c r="Q128" s="280" t="s">
        <v>174</v>
      </c>
      <c r="R128" s="160"/>
    </row>
    <row r="129" spans="1:18" ht="15" x14ac:dyDescent="0.25">
      <c r="A129" s="320"/>
      <c r="B129" s="312"/>
      <c r="C129" s="310"/>
      <c r="D129" s="311"/>
      <c r="E129" s="151"/>
      <c r="F129" s="152"/>
      <c r="G129" s="152"/>
      <c r="H129" s="224" t="s">
        <v>17</v>
      </c>
      <c r="I129" s="224" t="s">
        <v>18</v>
      </c>
      <c r="J129" s="224" t="s">
        <v>19</v>
      </c>
      <c r="K129" s="224" t="s">
        <v>89</v>
      </c>
      <c r="L129" s="224" t="s">
        <v>79</v>
      </c>
      <c r="M129" s="264">
        <v>42762</v>
      </c>
      <c r="N129" s="278" t="s">
        <v>28</v>
      </c>
      <c r="O129" s="279">
        <v>1000</v>
      </c>
      <c r="P129" s="279">
        <v>1000</v>
      </c>
      <c r="Q129" s="280" t="s">
        <v>173</v>
      </c>
      <c r="R129" s="160"/>
    </row>
    <row r="130" spans="1:18" ht="15" hidden="1" x14ac:dyDescent="0.25">
      <c r="A130" s="320"/>
      <c r="B130" s="312"/>
      <c r="C130" s="310"/>
      <c r="D130" s="311"/>
      <c r="E130" s="151"/>
      <c r="F130" s="152"/>
      <c r="G130" s="152"/>
      <c r="H130" s="224" t="s">
        <v>17</v>
      </c>
      <c r="I130" s="224" t="s">
        <v>71</v>
      </c>
      <c r="J130" s="152" t="s">
        <v>81</v>
      </c>
      <c r="K130" s="224" t="s">
        <v>89</v>
      </c>
      <c r="L130" s="224" t="s">
        <v>73</v>
      </c>
      <c r="M130" s="264">
        <v>42803</v>
      </c>
      <c r="N130" s="278" t="s">
        <v>28</v>
      </c>
      <c r="O130" s="279">
        <v>1000</v>
      </c>
      <c r="P130" s="279">
        <v>1000</v>
      </c>
      <c r="Q130" s="280" t="s">
        <v>174</v>
      </c>
      <c r="R130" s="160"/>
    </row>
    <row r="131" spans="1:18" ht="15" hidden="1" x14ac:dyDescent="0.25">
      <c r="A131" s="320"/>
      <c r="B131" s="312"/>
      <c r="C131" s="310"/>
      <c r="D131" s="311"/>
      <c r="E131" s="151"/>
      <c r="F131" s="152"/>
      <c r="G131" s="152"/>
      <c r="H131" s="224" t="s">
        <v>17</v>
      </c>
      <c r="I131" s="224" t="s">
        <v>49</v>
      </c>
      <c r="J131" s="152" t="s">
        <v>70</v>
      </c>
      <c r="K131" s="224" t="s">
        <v>50</v>
      </c>
      <c r="L131" s="224" t="s">
        <v>92</v>
      </c>
      <c r="M131" s="264">
        <v>42825</v>
      </c>
      <c r="N131" s="278" t="s">
        <v>28</v>
      </c>
      <c r="O131" s="279">
        <v>2500</v>
      </c>
      <c r="P131" s="279">
        <v>2500</v>
      </c>
      <c r="Q131" s="280" t="s">
        <v>194</v>
      </c>
      <c r="R131" s="160"/>
    </row>
    <row r="132" spans="1:18" ht="15" hidden="1" x14ac:dyDescent="0.25">
      <c r="A132" s="320"/>
      <c r="B132" s="312"/>
      <c r="C132" s="310"/>
      <c r="D132" s="311"/>
      <c r="E132" s="151"/>
      <c r="F132" s="152"/>
      <c r="G132" s="152"/>
      <c r="H132" s="224" t="s">
        <v>17</v>
      </c>
      <c r="I132" s="224" t="s">
        <v>49</v>
      </c>
      <c r="J132" s="152" t="s">
        <v>85</v>
      </c>
      <c r="K132" s="224" t="s">
        <v>67</v>
      </c>
      <c r="L132" s="224" t="s">
        <v>102</v>
      </c>
      <c r="M132" s="255">
        <v>42818</v>
      </c>
      <c r="N132" s="277" t="s">
        <v>28</v>
      </c>
      <c r="O132" s="279">
        <v>250</v>
      </c>
      <c r="P132" s="279">
        <v>250</v>
      </c>
      <c r="Q132" s="281" t="s">
        <v>156</v>
      </c>
      <c r="R132" s="160"/>
    </row>
    <row r="133" spans="1:18" ht="15" hidden="1" x14ac:dyDescent="0.25">
      <c r="A133" s="320"/>
      <c r="B133" s="312"/>
      <c r="C133" s="310"/>
      <c r="D133" s="311"/>
      <c r="E133" s="151"/>
      <c r="F133" s="152"/>
      <c r="G133" s="152"/>
      <c r="H133" s="224"/>
      <c r="I133" s="224"/>
      <c r="J133" s="152"/>
      <c r="K133" s="224"/>
      <c r="L133" s="224"/>
      <c r="M133" s="159"/>
      <c r="N133" s="276"/>
      <c r="O133" s="131"/>
      <c r="P133" s="279"/>
      <c r="Q133" s="124"/>
      <c r="R133" s="160"/>
    </row>
    <row r="134" spans="1:18" ht="15" hidden="1" x14ac:dyDescent="0.25">
      <c r="A134" s="320"/>
      <c r="B134" s="312"/>
      <c r="C134" s="310"/>
      <c r="D134" s="311"/>
      <c r="E134" s="151"/>
      <c r="F134" s="152"/>
      <c r="G134" s="152"/>
      <c r="H134" s="224"/>
      <c r="I134" s="224"/>
      <c r="J134" s="152"/>
      <c r="K134" s="224"/>
      <c r="L134" s="224"/>
      <c r="M134" s="159"/>
      <c r="N134" s="276"/>
      <c r="O134" s="131"/>
      <c r="P134" s="279"/>
      <c r="Q134" s="124"/>
      <c r="R134" s="160"/>
    </row>
    <row r="135" spans="1:18" ht="15" hidden="1" x14ac:dyDescent="0.25">
      <c r="A135" s="320"/>
      <c r="B135" s="312"/>
      <c r="C135" s="310"/>
      <c r="D135" s="311"/>
      <c r="E135" s="151"/>
      <c r="F135" s="152"/>
      <c r="G135" s="152"/>
      <c r="H135" s="87"/>
      <c r="I135" s="87"/>
      <c r="J135" s="152"/>
      <c r="K135" s="87"/>
      <c r="L135" s="87"/>
      <c r="M135" s="159"/>
      <c r="N135" s="276"/>
      <c r="O135" s="131"/>
      <c r="P135" s="279"/>
      <c r="Q135" s="124"/>
      <c r="R135" s="160"/>
    </row>
    <row r="136" spans="1:18" ht="15.75" hidden="1" thickBot="1" x14ac:dyDescent="0.3">
      <c r="A136" s="320"/>
      <c r="B136" s="313"/>
      <c r="C136" s="307"/>
      <c r="D136" s="309"/>
      <c r="E136" s="40"/>
      <c r="F136" s="154"/>
      <c r="G136" s="154"/>
      <c r="H136" s="41"/>
      <c r="I136" s="41"/>
      <c r="J136" s="154"/>
      <c r="K136" s="41"/>
      <c r="L136" s="41"/>
      <c r="M136" s="155"/>
      <c r="N136" s="282"/>
      <c r="O136" s="284"/>
      <c r="P136" s="282"/>
      <c r="Q136" s="283"/>
      <c r="R136" s="46"/>
    </row>
    <row r="137" spans="1:18" s="47" customFormat="1" ht="26.25" hidden="1" customHeight="1" thickBot="1" x14ac:dyDescent="0.3">
      <c r="A137" s="319" t="s">
        <v>47</v>
      </c>
      <c r="B137" s="232" t="s">
        <v>16</v>
      </c>
      <c r="C137" s="233"/>
      <c r="D137" s="234"/>
      <c r="E137" s="235"/>
      <c r="F137" s="11"/>
      <c r="G137" s="11"/>
      <c r="H137" s="11" t="s">
        <v>17</v>
      </c>
      <c r="I137" s="11" t="s">
        <v>49</v>
      </c>
      <c r="J137" s="11" t="s">
        <v>66</v>
      </c>
      <c r="K137" s="11" t="s">
        <v>32</v>
      </c>
      <c r="L137" s="11" t="s">
        <v>33</v>
      </c>
      <c r="M137" s="12">
        <v>42660</v>
      </c>
      <c r="N137" s="13" t="s">
        <v>21</v>
      </c>
      <c r="O137" s="21"/>
      <c r="P137" s="21"/>
      <c r="Q137" s="15" t="s">
        <v>150</v>
      </c>
      <c r="R137" s="16"/>
    </row>
    <row r="138" spans="1:18" s="47" customFormat="1" ht="15" hidden="1" x14ac:dyDescent="0.25">
      <c r="A138" s="320"/>
      <c r="B138" s="346" t="s">
        <v>27</v>
      </c>
      <c r="C138" s="310">
        <v>2</v>
      </c>
      <c r="D138" s="340">
        <v>384700</v>
      </c>
      <c r="E138" s="166"/>
      <c r="F138" s="24"/>
      <c r="G138" s="24"/>
      <c r="H138" s="223" t="s">
        <v>17</v>
      </c>
      <c r="I138" s="223" t="s">
        <v>49</v>
      </c>
      <c r="J138" s="223" t="s">
        <v>66</v>
      </c>
      <c r="K138" s="223" t="s">
        <v>32</v>
      </c>
      <c r="L138" s="223" t="s">
        <v>33</v>
      </c>
      <c r="M138" s="53">
        <v>42660</v>
      </c>
      <c r="N138" s="37" t="s">
        <v>28</v>
      </c>
      <c r="O138" s="38">
        <v>20000</v>
      </c>
      <c r="P138" s="38">
        <v>20000</v>
      </c>
      <c r="Q138" s="54" t="s">
        <v>150</v>
      </c>
      <c r="R138" s="64"/>
    </row>
    <row r="139" spans="1:18" s="47" customFormat="1" ht="15" hidden="1" customHeight="1" x14ac:dyDescent="0.25">
      <c r="A139" s="320"/>
      <c r="B139" s="346"/>
      <c r="C139" s="310"/>
      <c r="D139" s="340"/>
      <c r="E139" s="83"/>
      <c r="F139" s="34"/>
      <c r="G139" s="34"/>
      <c r="H139" s="221" t="s">
        <v>17</v>
      </c>
      <c r="I139" s="222" t="s">
        <v>18</v>
      </c>
      <c r="J139" s="222" t="s">
        <v>19</v>
      </c>
      <c r="K139" s="222" t="s">
        <v>18</v>
      </c>
      <c r="L139" s="222" t="s">
        <v>37</v>
      </c>
      <c r="M139" s="48">
        <v>42577</v>
      </c>
      <c r="N139" s="49" t="s">
        <v>28</v>
      </c>
      <c r="O139" s="56">
        <v>3500</v>
      </c>
      <c r="P139" s="56">
        <v>3500</v>
      </c>
      <c r="Q139" s="236" t="s">
        <v>190</v>
      </c>
      <c r="R139" s="57"/>
    </row>
    <row r="140" spans="1:18" s="47" customFormat="1" ht="26.25" hidden="1" x14ac:dyDescent="0.25">
      <c r="A140" s="320"/>
      <c r="B140" s="346"/>
      <c r="C140" s="310"/>
      <c r="D140" s="340"/>
      <c r="E140" s="162"/>
      <c r="F140" s="87"/>
      <c r="G140" s="87"/>
      <c r="H140" s="224" t="s">
        <v>17</v>
      </c>
      <c r="I140" s="224" t="s">
        <v>97</v>
      </c>
      <c r="J140" s="224" t="s">
        <v>175</v>
      </c>
      <c r="K140" s="224" t="s">
        <v>72</v>
      </c>
      <c r="L140" s="221" t="s">
        <v>175</v>
      </c>
      <c r="M140" s="90">
        <v>42684</v>
      </c>
      <c r="N140" s="91" t="s">
        <v>28</v>
      </c>
      <c r="O140" s="92">
        <v>364700</v>
      </c>
      <c r="P140" s="92">
        <v>364700</v>
      </c>
      <c r="Q140" s="129" t="s">
        <v>164</v>
      </c>
      <c r="R140" s="93"/>
    </row>
    <row r="141" spans="1:18" s="47" customFormat="1" ht="15.75" hidden="1" customHeight="1" x14ac:dyDescent="0.25">
      <c r="A141" s="320"/>
      <c r="B141" s="346"/>
      <c r="C141" s="310"/>
      <c r="D141" s="340"/>
      <c r="E141" s="162"/>
      <c r="F141" s="87"/>
      <c r="G141" s="87"/>
      <c r="H141" s="222" t="s">
        <v>17</v>
      </c>
      <c r="I141" s="224" t="s">
        <v>71</v>
      </c>
      <c r="J141" s="152" t="s">
        <v>81</v>
      </c>
      <c r="K141" s="224" t="s">
        <v>89</v>
      </c>
      <c r="L141" s="224" t="s">
        <v>73</v>
      </c>
      <c r="M141" s="90">
        <v>42731</v>
      </c>
      <c r="N141" s="91" t="s">
        <v>28</v>
      </c>
      <c r="O141" s="92">
        <v>1000</v>
      </c>
      <c r="P141" s="92">
        <v>1000</v>
      </c>
      <c r="Q141" s="212" t="s">
        <v>174</v>
      </c>
      <c r="R141" s="93"/>
    </row>
    <row r="142" spans="1:18" s="47" customFormat="1" ht="15.75" hidden="1" customHeight="1" x14ac:dyDescent="0.25">
      <c r="A142" s="320"/>
      <c r="B142" s="346"/>
      <c r="C142" s="310"/>
      <c r="D142" s="340"/>
      <c r="E142" s="162"/>
      <c r="F142" s="87"/>
      <c r="G142" s="87"/>
      <c r="H142" s="87" t="s">
        <v>17</v>
      </c>
      <c r="I142" s="224" t="s">
        <v>71</v>
      </c>
      <c r="J142" s="152" t="s">
        <v>81</v>
      </c>
      <c r="K142" s="224" t="s">
        <v>89</v>
      </c>
      <c r="L142" s="224" t="s">
        <v>73</v>
      </c>
      <c r="M142" s="90">
        <v>42795</v>
      </c>
      <c r="N142" s="91" t="s">
        <v>28</v>
      </c>
      <c r="O142" s="92">
        <v>2000</v>
      </c>
      <c r="P142" s="92">
        <v>2000</v>
      </c>
      <c r="Q142" s="212" t="s">
        <v>174</v>
      </c>
      <c r="R142" s="93"/>
    </row>
    <row r="143" spans="1:18" s="47" customFormat="1" ht="15.75" hidden="1" customHeight="1" x14ac:dyDescent="0.25">
      <c r="A143" s="320"/>
      <c r="B143" s="346"/>
      <c r="C143" s="310"/>
      <c r="D143" s="340"/>
      <c r="E143" s="162"/>
      <c r="F143" s="87"/>
      <c r="G143" s="87"/>
      <c r="H143" s="87"/>
      <c r="I143" s="87"/>
      <c r="J143" s="87"/>
      <c r="K143" s="87"/>
      <c r="L143" s="87"/>
      <c r="M143" s="90"/>
      <c r="N143" s="91"/>
      <c r="O143" s="92"/>
      <c r="P143" s="92"/>
      <c r="Q143" s="212"/>
      <c r="R143" s="93"/>
    </row>
    <row r="144" spans="1:18" s="47" customFormat="1" ht="31.5" hidden="1" customHeight="1" thickBot="1" x14ac:dyDescent="0.3">
      <c r="A144" s="320"/>
      <c r="B144" s="347"/>
      <c r="C144" s="307"/>
      <c r="D144" s="341"/>
      <c r="E144" s="164"/>
      <c r="F144" s="66"/>
      <c r="G144" s="66"/>
      <c r="H144" s="66"/>
      <c r="I144" s="66"/>
      <c r="J144" s="66"/>
      <c r="K144" s="66"/>
      <c r="L144" s="165"/>
      <c r="M144" s="165"/>
      <c r="N144" s="165"/>
      <c r="O144" s="165"/>
      <c r="P144" s="165"/>
      <c r="Q144" s="214"/>
      <c r="R144" s="70"/>
    </row>
    <row r="145" spans="1:18" ht="25.5" hidden="1" x14ac:dyDescent="0.25">
      <c r="A145" s="319" t="s">
        <v>48</v>
      </c>
      <c r="B145" s="141" t="s">
        <v>16</v>
      </c>
      <c r="C145" s="109"/>
      <c r="D145" s="146"/>
      <c r="E145" s="73"/>
      <c r="F145" s="24"/>
      <c r="G145" s="24"/>
      <c r="H145" s="24"/>
      <c r="I145" s="24"/>
      <c r="J145" s="24"/>
      <c r="K145" s="24"/>
      <c r="L145" s="24"/>
      <c r="M145" s="30"/>
      <c r="N145" s="31"/>
      <c r="O145" s="28"/>
      <c r="P145" s="28"/>
      <c r="Q145" s="32"/>
      <c r="R145" s="33"/>
    </row>
    <row r="146" spans="1:18" ht="15" hidden="1" x14ac:dyDescent="0.25">
      <c r="A146" s="321"/>
      <c r="B146" s="314" t="s">
        <v>27</v>
      </c>
      <c r="C146" s="316">
        <v>2</v>
      </c>
      <c r="D146" s="324">
        <f>SUM(P146:P148)</f>
        <v>3737700</v>
      </c>
      <c r="E146" s="63"/>
      <c r="F146" s="34"/>
      <c r="G146" s="34"/>
      <c r="H146" s="223" t="s">
        <v>17</v>
      </c>
      <c r="I146" s="34" t="s">
        <v>187</v>
      </c>
      <c r="J146" s="34" t="s">
        <v>19</v>
      </c>
      <c r="K146" s="34" t="s">
        <v>32</v>
      </c>
      <c r="L146" s="34" t="s">
        <v>33</v>
      </c>
      <c r="M146" s="36">
        <v>42576</v>
      </c>
      <c r="N146" s="84" t="s">
        <v>28</v>
      </c>
      <c r="O146" s="38">
        <v>500</v>
      </c>
      <c r="P146" s="38">
        <v>500</v>
      </c>
      <c r="Q146" s="54" t="s">
        <v>34</v>
      </c>
      <c r="R146" s="64"/>
    </row>
    <row r="147" spans="1:18" ht="15" hidden="1" x14ac:dyDescent="0.25">
      <c r="A147" s="321"/>
      <c r="B147" s="312"/>
      <c r="C147" s="310"/>
      <c r="D147" s="311"/>
      <c r="E147" s="171"/>
      <c r="F147" s="87"/>
      <c r="G147" s="87"/>
      <c r="H147" s="224" t="s">
        <v>30</v>
      </c>
      <c r="I147" s="87" t="s">
        <v>49</v>
      </c>
      <c r="J147" s="87" t="s">
        <v>19</v>
      </c>
      <c r="K147" s="87" t="s">
        <v>50</v>
      </c>
      <c r="L147" s="87" t="s">
        <v>37</v>
      </c>
      <c r="M147" s="190">
        <v>42585</v>
      </c>
      <c r="N147" s="189" t="s">
        <v>28</v>
      </c>
      <c r="O147" s="92">
        <v>500</v>
      </c>
      <c r="P147" s="237">
        <v>500</v>
      </c>
      <c r="Q147" s="180" t="s">
        <v>52</v>
      </c>
      <c r="R147" s="93"/>
    </row>
    <row r="148" spans="1:18" ht="26.25" hidden="1" x14ac:dyDescent="0.25">
      <c r="A148" s="321"/>
      <c r="B148" s="312"/>
      <c r="C148" s="310"/>
      <c r="D148" s="311"/>
      <c r="E148" s="171"/>
      <c r="F148" s="87"/>
      <c r="G148" s="87"/>
      <c r="H148" s="224" t="s">
        <v>17</v>
      </c>
      <c r="I148" s="224" t="s">
        <v>97</v>
      </c>
      <c r="J148" s="224" t="s">
        <v>175</v>
      </c>
      <c r="K148" s="224" t="s">
        <v>72</v>
      </c>
      <c r="L148" s="224" t="s">
        <v>175</v>
      </c>
      <c r="M148" s="128">
        <v>42684</v>
      </c>
      <c r="N148" s="130" t="s">
        <v>28</v>
      </c>
      <c r="O148" s="92">
        <v>3736700</v>
      </c>
      <c r="P148" s="92">
        <v>3736700</v>
      </c>
      <c r="Q148" s="215" t="s">
        <v>164</v>
      </c>
      <c r="R148" s="93"/>
    </row>
    <row r="149" spans="1:18" ht="15" hidden="1" x14ac:dyDescent="0.25">
      <c r="A149" s="321"/>
      <c r="B149" s="312"/>
      <c r="C149" s="310"/>
      <c r="D149" s="311"/>
      <c r="E149" s="171"/>
      <c r="F149" s="87"/>
      <c r="G149" s="87"/>
      <c r="H149" s="224" t="s">
        <v>30</v>
      </c>
      <c r="I149" s="224" t="s">
        <v>97</v>
      </c>
      <c r="J149" s="224" t="s">
        <v>175</v>
      </c>
      <c r="K149" s="224" t="s">
        <v>72</v>
      </c>
      <c r="L149" s="221" t="s">
        <v>175</v>
      </c>
      <c r="M149" s="128">
        <v>42692</v>
      </c>
      <c r="N149" s="130" t="s">
        <v>28</v>
      </c>
      <c r="O149" s="92">
        <v>219800</v>
      </c>
      <c r="P149" s="92">
        <v>43700</v>
      </c>
      <c r="Q149" s="215" t="s">
        <v>165</v>
      </c>
      <c r="R149" s="93"/>
    </row>
    <row r="150" spans="1:18" ht="15" hidden="1" x14ac:dyDescent="0.25">
      <c r="A150" s="321"/>
      <c r="B150" s="312"/>
      <c r="C150" s="310"/>
      <c r="D150" s="311"/>
      <c r="E150" s="171"/>
      <c r="F150" s="87"/>
      <c r="G150" s="87"/>
      <c r="H150" s="224" t="s">
        <v>17</v>
      </c>
      <c r="I150" s="224" t="s">
        <v>93</v>
      </c>
      <c r="J150" s="224" t="s">
        <v>90</v>
      </c>
      <c r="K150" s="224" t="s">
        <v>67</v>
      </c>
      <c r="L150" s="224" t="s">
        <v>103</v>
      </c>
      <c r="M150" s="128">
        <v>42731</v>
      </c>
      <c r="N150" s="130" t="s">
        <v>28</v>
      </c>
      <c r="O150" s="92">
        <v>1000</v>
      </c>
      <c r="P150" s="92">
        <v>1000</v>
      </c>
      <c r="Q150" s="215" t="s">
        <v>172</v>
      </c>
      <c r="R150" s="93"/>
    </row>
    <row r="151" spans="1:18" ht="15" hidden="1" x14ac:dyDescent="0.25">
      <c r="A151" s="321"/>
      <c r="B151" s="312"/>
      <c r="C151" s="310"/>
      <c r="D151" s="311"/>
      <c r="E151" s="171"/>
      <c r="F151" s="87"/>
      <c r="G151" s="87"/>
      <c r="H151" s="224" t="s">
        <v>30</v>
      </c>
      <c r="I151" s="224" t="s">
        <v>49</v>
      </c>
      <c r="J151" s="224" t="s">
        <v>19</v>
      </c>
      <c r="K151" s="224" t="s">
        <v>50</v>
      </c>
      <c r="L151" s="224" t="s">
        <v>37</v>
      </c>
      <c r="M151" s="128">
        <v>42748</v>
      </c>
      <c r="N151" s="130" t="s">
        <v>28</v>
      </c>
      <c r="O151" s="92">
        <v>500</v>
      </c>
      <c r="P151" s="92">
        <v>500</v>
      </c>
      <c r="Q151" s="215" t="s">
        <v>189</v>
      </c>
      <c r="R151" s="93"/>
    </row>
    <row r="152" spans="1:18" ht="15" hidden="1" x14ac:dyDescent="0.25">
      <c r="A152" s="321"/>
      <c r="B152" s="312"/>
      <c r="C152" s="310"/>
      <c r="D152" s="311"/>
      <c r="E152" s="171"/>
      <c r="F152" s="224"/>
      <c r="G152" s="224"/>
      <c r="H152" s="224" t="s">
        <v>17</v>
      </c>
      <c r="I152" s="224" t="s">
        <v>71</v>
      </c>
      <c r="J152" s="152" t="s">
        <v>81</v>
      </c>
      <c r="K152" s="224" t="s">
        <v>89</v>
      </c>
      <c r="L152" s="224" t="s">
        <v>73</v>
      </c>
      <c r="M152" s="128">
        <v>42753</v>
      </c>
      <c r="N152" s="130" t="s">
        <v>28</v>
      </c>
      <c r="O152" s="92">
        <v>1000</v>
      </c>
      <c r="P152" s="92">
        <v>1000</v>
      </c>
      <c r="Q152" s="215" t="s">
        <v>174</v>
      </c>
      <c r="R152" s="93"/>
    </row>
    <row r="153" spans="1:18" ht="15" hidden="1" x14ac:dyDescent="0.25">
      <c r="A153" s="321"/>
      <c r="B153" s="312"/>
      <c r="C153" s="310"/>
      <c r="D153" s="311"/>
      <c r="E153" s="171"/>
      <c r="F153" s="224"/>
      <c r="G153" s="224"/>
      <c r="H153" s="224" t="s">
        <v>17</v>
      </c>
      <c r="I153" s="222" t="s">
        <v>187</v>
      </c>
      <c r="J153" s="222" t="s">
        <v>19</v>
      </c>
      <c r="K153" s="222" t="s">
        <v>32</v>
      </c>
      <c r="L153" s="222" t="s">
        <v>33</v>
      </c>
      <c r="M153" s="128">
        <v>42789</v>
      </c>
      <c r="N153" s="130" t="s">
        <v>28</v>
      </c>
      <c r="O153" s="92">
        <v>500</v>
      </c>
      <c r="P153" s="92">
        <v>500</v>
      </c>
      <c r="Q153" s="215" t="s">
        <v>34</v>
      </c>
      <c r="R153" s="93"/>
    </row>
    <row r="154" spans="1:18" ht="15" hidden="1" x14ac:dyDescent="0.25">
      <c r="A154" s="321"/>
      <c r="B154" s="312"/>
      <c r="C154" s="310"/>
      <c r="D154" s="311"/>
      <c r="E154" s="171"/>
      <c r="F154" s="224"/>
      <c r="G154" s="224"/>
      <c r="H154" s="224" t="s">
        <v>17</v>
      </c>
      <c r="I154" s="224" t="s">
        <v>71</v>
      </c>
      <c r="J154" s="152" t="s">
        <v>81</v>
      </c>
      <c r="K154" s="224" t="s">
        <v>89</v>
      </c>
      <c r="L154" s="224" t="s">
        <v>73</v>
      </c>
      <c r="M154" s="128">
        <v>42786</v>
      </c>
      <c r="N154" s="130" t="s">
        <v>28</v>
      </c>
      <c r="O154" s="92">
        <v>1000</v>
      </c>
      <c r="P154" s="92">
        <v>1000</v>
      </c>
      <c r="Q154" s="215" t="s">
        <v>174</v>
      </c>
      <c r="R154" s="93"/>
    </row>
    <row r="155" spans="1:18" ht="15" hidden="1" x14ac:dyDescent="0.25">
      <c r="A155" s="321"/>
      <c r="B155" s="312"/>
      <c r="C155" s="310"/>
      <c r="D155" s="311"/>
      <c r="E155" s="171"/>
      <c r="F155" s="87"/>
      <c r="G155" s="87"/>
      <c r="H155" s="224" t="s">
        <v>17</v>
      </c>
      <c r="I155" s="224" t="s">
        <v>71</v>
      </c>
      <c r="J155" s="152" t="s">
        <v>81</v>
      </c>
      <c r="K155" s="224" t="s">
        <v>89</v>
      </c>
      <c r="L155" s="224" t="s">
        <v>73</v>
      </c>
      <c r="M155" s="128">
        <v>42803</v>
      </c>
      <c r="N155" s="130" t="s">
        <v>28</v>
      </c>
      <c r="O155" s="92">
        <v>1000</v>
      </c>
      <c r="P155" s="92" t="s">
        <v>51</v>
      </c>
      <c r="Q155" s="215" t="s">
        <v>174</v>
      </c>
      <c r="R155" s="93"/>
    </row>
    <row r="156" spans="1:18" ht="26.25" hidden="1" x14ac:dyDescent="0.25">
      <c r="A156" s="321"/>
      <c r="B156" s="312"/>
      <c r="C156" s="310"/>
      <c r="D156" s="311"/>
      <c r="E156" s="171"/>
      <c r="F156" s="87"/>
      <c r="G156" s="87"/>
      <c r="H156" s="224" t="s">
        <v>17</v>
      </c>
      <c r="I156" s="224" t="s">
        <v>49</v>
      </c>
      <c r="J156" s="224" t="s">
        <v>70</v>
      </c>
      <c r="K156" s="224" t="s">
        <v>32</v>
      </c>
      <c r="L156" s="224" t="s">
        <v>33</v>
      </c>
      <c r="M156" s="128">
        <v>42807</v>
      </c>
      <c r="N156" s="130" t="s">
        <v>28</v>
      </c>
      <c r="O156" s="92">
        <v>25000</v>
      </c>
      <c r="P156" s="92">
        <v>25000</v>
      </c>
      <c r="Q156" s="215" t="s">
        <v>56</v>
      </c>
      <c r="R156" s="93"/>
    </row>
    <row r="157" spans="1:18" ht="15" hidden="1" x14ac:dyDescent="0.25">
      <c r="A157" s="321"/>
      <c r="B157" s="312"/>
      <c r="C157" s="310"/>
      <c r="D157" s="311"/>
      <c r="E157" s="171"/>
      <c r="F157" s="87"/>
      <c r="G157" s="87"/>
      <c r="H157" s="224" t="s">
        <v>30</v>
      </c>
      <c r="I157" s="224" t="s">
        <v>49</v>
      </c>
      <c r="J157" s="224" t="s">
        <v>19</v>
      </c>
      <c r="K157" s="224" t="s">
        <v>50</v>
      </c>
      <c r="L157" s="224" t="s">
        <v>37</v>
      </c>
      <c r="M157" s="128">
        <v>42807</v>
      </c>
      <c r="N157" s="130" t="s">
        <v>28</v>
      </c>
      <c r="O157" s="92">
        <v>500</v>
      </c>
      <c r="P157" s="92">
        <v>500</v>
      </c>
      <c r="Q157" s="215" t="s">
        <v>189</v>
      </c>
      <c r="R157" s="93"/>
    </row>
    <row r="158" spans="1:18" ht="15.75" hidden="1" thickBot="1" x14ac:dyDescent="0.3">
      <c r="A158" s="321"/>
      <c r="B158" s="322"/>
      <c r="C158" s="323"/>
      <c r="D158" s="325"/>
      <c r="E158" s="65"/>
      <c r="F158" s="66"/>
      <c r="G158" s="66"/>
      <c r="H158" s="175"/>
      <c r="I158" s="227"/>
      <c r="J158" s="227"/>
      <c r="K158" s="227"/>
      <c r="L158" s="227"/>
      <c r="M158" s="227"/>
      <c r="N158" s="227"/>
      <c r="O158" s="227"/>
      <c r="P158" s="227"/>
      <c r="Q158" s="228"/>
      <c r="R158" s="98"/>
    </row>
    <row r="159" spans="1:18" ht="26.25" hidden="1" thickBot="1" x14ac:dyDescent="0.3">
      <c r="A159" s="319" t="s">
        <v>53</v>
      </c>
      <c r="B159" s="9" t="s">
        <v>16</v>
      </c>
      <c r="C159" s="23"/>
      <c r="D159" s="145"/>
      <c r="E159" s="58"/>
      <c r="F159" s="24"/>
      <c r="G159" s="125"/>
      <c r="H159" s="35"/>
      <c r="I159" s="35"/>
      <c r="J159" s="35"/>
      <c r="K159" s="35"/>
      <c r="L159" s="35"/>
      <c r="M159" s="229"/>
      <c r="N159" s="230"/>
      <c r="O159" s="231"/>
      <c r="P159" s="231"/>
      <c r="Q159" s="61"/>
      <c r="R159" s="62"/>
    </row>
    <row r="160" spans="1:18" ht="15" hidden="1" x14ac:dyDescent="0.25">
      <c r="A160" s="320"/>
      <c r="B160" s="327" t="s">
        <v>27</v>
      </c>
      <c r="C160" s="306">
        <v>13</v>
      </c>
      <c r="D160" s="328">
        <v>171900</v>
      </c>
      <c r="E160" s="63"/>
      <c r="F160" s="34"/>
      <c r="G160" s="226"/>
      <c r="H160" s="223" t="s">
        <v>17</v>
      </c>
      <c r="I160" s="223" t="s">
        <v>54</v>
      </c>
      <c r="J160" s="223" t="s">
        <v>54</v>
      </c>
      <c r="K160" s="223" t="s">
        <v>54</v>
      </c>
      <c r="L160" s="223" t="s">
        <v>112</v>
      </c>
      <c r="M160" s="53">
        <v>42584</v>
      </c>
      <c r="N160" s="37" t="s">
        <v>28</v>
      </c>
      <c r="O160" s="38">
        <v>1000</v>
      </c>
      <c r="P160" s="38">
        <v>1000</v>
      </c>
      <c r="Q160" s="54" t="s">
        <v>55</v>
      </c>
      <c r="R160" s="64"/>
    </row>
    <row r="161" spans="1:18" ht="26.25" hidden="1" x14ac:dyDescent="0.25">
      <c r="A161" s="320"/>
      <c r="B161" s="312"/>
      <c r="C161" s="310"/>
      <c r="D161" s="302"/>
      <c r="E161" s="55"/>
      <c r="F161" s="25"/>
      <c r="G161" s="204"/>
      <c r="H161" s="221" t="s">
        <v>17</v>
      </c>
      <c r="I161" s="222" t="s">
        <v>49</v>
      </c>
      <c r="J161" s="222" t="s">
        <v>70</v>
      </c>
      <c r="K161" s="222" t="s">
        <v>32</v>
      </c>
      <c r="L161" s="224" t="s">
        <v>33</v>
      </c>
      <c r="M161" s="88">
        <v>42584</v>
      </c>
      <c r="N161" s="89" t="s">
        <v>28</v>
      </c>
      <c r="O161" s="56">
        <v>20000</v>
      </c>
      <c r="P161" s="56">
        <v>20000</v>
      </c>
      <c r="Q161" s="126" t="s">
        <v>56</v>
      </c>
      <c r="R161" s="93"/>
    </row>
    <row r="162" spans="1:18" ht="15" hidden="1" x14ac:dyDescent="0.25">
      <c r="A162" s="320"/>
      <c r="B162" s="312"/>
      <c r="C162" s="310"/>
      <c r="D162" s="302"/>
      <c r="E162" s="55"/>
      <c r="F162" s="25"/>
      <c r="G162" s="204"/>
      <c r="H162" s="224" t="s">
        <v>30</v>
      </c>
      <c r="I162" s="224" t="s">
        <v>84</v>
      </c>
      <c r="J162" s="224" t="s">
        <v>19</v>
      </c>
      <c r="K162" s="222" t="s">
        <v>50</v>
      </c>
      <c r="L162" s="224" t="s">
        <v>37</v>
      </c>
      <c r="M162" s="90">
        <v>42607</v>
      </c>
      <c r="N162" s="91" t="s">
        <v>28</v>
      </c>
      <c r="O162" s="92">
        <v>500</v>
      </c>
      <c r="P162" s="92">
        <v>500</v>
      </c>
      <c r="Q162" s="216" t="s">
        <v>57</v>
      </c>
      <c r="R162" s="57"/>
    </row>
    <row r="163" spans="1:18" ht="15" hidden="1" x14ac:dyDescent="0.25">
      <c r="A163" s="320"/>
      <c r="B163" s="312"/>
      <c r="C163" s="310"/>
      <c r="D163" s="302"/>
      <c r="E163" s="55"/>
      <c r="F163" s="25"/>
      <c r="G163" s="204"/>
      <c r="H163" s="224" t="s">
        <v>17</v>
      </c>
      <c r="I163" s="225" t="s">
        <v>58</v>
      </c>
      <c r="J163" s="225" t="s">
        <v>59</v>
      </c>
      <c r="K163" s="224" t="s">
        <v>60</v>
      </c>
      <c r="L163" s="225" t="s">
        <v>61</v>
      </c>
      <c r="M163" s="95">
        <v>42634</v>
      </c>
      <c r="N163" s="96" t="s">
        <v>28</v>
      </c>
      <c r="O163" s="97">
        <v>500</v>
      </c>
      <c r="P163" s="97">
        <v>500</v>
      </c>
      <c r="Q163" s="121" t="s">
        <v>111</v>
      </c>
      <c r="R163" s="98"/>
    </row>
    <row r="164" spans="1:18" ht="15" hidden="1" x14ac:dyDescent="0.25">
      <c r="A164" s="320"/>
      <c r="B164" s="312"/>
      <c r="C164" s="310"/>
      <c r="D164" s="302"/>
      <c r="E164" s="55"/>
      <c r="F164" s="87"/>
      <c r="G164" s="204"/>
      <c r="H164" s="224" t="s">
        <v>17</v>
      </c>
      <c r="I164" s="224" t="s">
        <v>187</v>
      </c>
      <c r="J164" s="224" t="s">
        <v>19</v>
      </c>
      <c r="K164" s="222" t="s">
        <v>32</v>
      </c>
      <c r="L164" s="224" t="s">
        <v>33</v>
      </c>
      <c r="M164" s="90">
        <v>42655</v>
      </c>
      <c r="N164" s="91" t="s">
        <v>28</v>
      </c>
      <c r="O164" s="92">
        <v>1500</v>
      </c>
      <c r="P164" s="92">
        <v>1500</v>
      </c>
      <c r="Q164" s="124" t="s">
        <v>34</v>
      </c>
      <c r="R164" s="93"/>
    </row>
    <row r="165" spans="1:18" ht="27" hidden="1" customHeight="1" x14ac:dyDescent="0.25">
      <c r="A165" s="320"/>
      <c r="B165" s="312"/>
      <c r="C165" s="310"/>
      <c r="D165" s="302"/>
      <c r="E165" s="55"/>
      <c r="F165" s="25"/>
      <c r="G165" s="125"/>
      <c r="H165" s="224" t="s">
        <v>17</v>
      </c>
      <c r="I165" s="224" t="s">
        <v>49</v>
      </c>
      <c r="J165" s="224" t="s">
        <v>70</v>
      </c>
      <c r="K165" s="224" t="s">
        <v>50</v>
      </c>
      <c r="L165" s="224" t="s">
        <v>98</v>
      </c>
      <c r="M165" s="88">
        <v>42655</v>
      </c>
      <c r="N165" s="89" t="s">
        <v>28</v>
      </c>
      <c r="O165" s="56">
        <v>5000</v>
      </c>
      <c r="P165" s="56">
        <v>5000</v>
      </c>
      <c r="Q165" s="215" t="s">
        <v>151</v>
      </c>
      <c r="R165" s="93"/>
    </row>
    <row r="166" spans="1:18" ht="39" hidden="1" x14ac:dyDescent="0.25">
      <c r="A166" s="320"/>
      <c r="B166" s="312"/>
      <c r="C166" s="310"/>
      <c r="D166" s="302"/>
      <c r="E166" s="55"/>
      <c r="F166" s="87"/>
      <c r="G166" s="204"/>
      <c r="H166" s="224" t="s">
        <v>30</v>
      </c>
      <c r="I166" s="224" t="s">
        <v>84</v>
      </c>
      <c r="J166" s="224" t="s">
        <v>66</v>
      </c>
      <c r="K166" s="224" t="s">
        <v>50</v>
      </c>
      <c r="L166" s="224" t="s">
        <v>94</v>
      </c>
      <c r="M166" s="90">
        <v>42657</v>
      </c>
      <c r="N166" s="91" t="s">
        <v>28</v>
      </c>
      <c r="O166" s="92">
        <v>8500</v>
      </c>
      <c r="P166" s="92">
        <v>8500</v>
      </c>
      <c r="Q166" s="170" t="s">
        <v>154</v>
      </c>
      <c r="R166" s="57"/>
    </row>
    <row r="167" spans="1:18" ht="15" hidden="1" x14ac:dyDescent="0.25">
      <c r="A167" s="320"/>
      <c r="B167" s="312"/>
      <c r="C167" s="310"/>
      <c r="D167" s="302"/>
      <c r="E167" s="171"/>
      <c r="F167" s="87"/>
      <c r="G167" s="204"/>
      <c r="H167" s="224" t="s">
        <v>17</v>
      </c>
      <c r="I167" s="224" t="s">
        <v>88</v>
      </c>
      <c r="J167" s="224" t="s">
        <v>90</v>
      </c>
      <c r="K167" s="224" t="s">
        <v>78</v>
      </c>
      <c r="L167" s="224" t="s">
        <v>37</v>
      </c>
      <c r="M167" s="95">
        <v>42664</v>
      </c>
      <c r="N167" s="96" t="s">
        <v>28</v>
      </c>
      <c r="O167" s="97">
        <v>1000</v>
      </c>
      <c r="P167" s="97">
        <v>1000</v>
      </c>
      <c r="Q167" s="121" t="s">
        <v>157</v>
      </c>
      <c r="R167" s="98"/>
    </row>
    <row r="168" spans="1:18" ht="15" hidden="1" x14ac:dyDescent="0.25">
      <c r="A168" s="320"/>
      <c r="B168" s="312"/>
      <c r="C168" s="310"/>
      <c r="D168" s="302"/>
      <c r="E168" s="171"/>
      <c r="F168" s="87"/>
      <c r="G168" s="204"/>
      <c r="H168" s="224" t="s">
        <v>17</v>
      </c>
      <c r="I168" s="224" t="s">
        <v>54</v>
      </c>
      <c r="J168" s="152" t="s">
        <v>54</v>
      </c>
      <c r="K168" s="224" t="s">
        <v>54</v>
      </c>
      <c r="L168" s="224" t="s">
        <v>167</v>
      </c>
      <c r="M168" s="95">
        <v>42684</v>
      </c>
      <c r="N168" s="96" t="s">
        <v>28</v>
      </c>
      <c r="O168" s="97">
        <v>2500</v>
      </c>
      <c r="P168" s="97">
        <v>2500</v>
      </c>
      <c r="Q168" s="121" t="s">
        <v>155</v>
      </c>
      <c r="R168" s="98"/>
    </row>
    <row r="169" spans="1:18" ht="15" hidden="1" x14ac:dyDescent="0.25">
      <c r="A169" s="320"/>
      <c r="B169" s="312"/>
      <c r="C169" s="310"/>
      <c r="D169" s="302"/>
      <c r="E169" s="171"/>
      <c r="F169" s="87"/>
      <c r="G169" s="204"/>
      <c r="H169" s="224" t="s">
        <v>30</v>
      </c>
      <c r="I169" s="224" t="s">
        <v>84</v>
      </c>
      <c r="J169" s="224" t="s">
        <v>19</v>
      </c>
      <c r="K169" s="222" t="s">
        <v>32</v>
      </c>
      <c r="L169" s="224" t="s">
        <v>24</v>
      </c>
      <c r="M169" s="95">
        <v>42684</v>
      </c>
      <c r="N169" s="96" t="s">
        <v>28</v>
      </c>
      <c r="O169" s="97">
        <v>1000</v>
      </c>
      <c r="P169" s="97">
        <v>1000</v>
      </c>
      <c r="Q169" s="121" t="s">
        <v>162</v>
      </c>
      <c r="R169" s="98"/>
    </row>
    <row r="170" spans="1:18" ht="26.25" hidden="1" x14ac:dyDescent="0.25">
      <c r="A170" s="320"/>
      <c r="B170" s="312"/>
      <c r="C170" s="310"/>
      <c r="D170" s="302"/>
      <c r="E170" s="171"/>
      <c r="F170" s="87"/>
      <c r="G170" s="204"/>
      <c r="H170" s="224" t="s">
        <v>17</v>
      </c>
      <c r="I170" s="224" t="s">
        <v>97</v>
      </c>
      <c r="J170" s="224" t="s">
        <v>175</v>
      </c>
      <c r="K170" s="224" t="s">
        <v>72</v>
      </c>
      <c r="L170" s="221" t="s">
        <v>175</v>
      </c>
      <c r="M170" s="95">
        <v>42684</v>
      </c>
      <c r="N170" s="96" t="s">
        <v>28</v>
      </c>
      <c r="O170" s="97">
        <v>1096600</v>
      </c>
      <c r="P170" s="97">
        <v>1096600</v>
      </c>
      <c r="Q170" s="170" t="s">
        <v>164</v>
      </c>
      <c r="R170" s="98"/>
    </row>
    <row r="171" spans="1:18" ht="15" hidden="1" x14ac:dyDescent="0.25">
      <c r="A171" s="320"/>
      <c r="B171" s="312"/>
      <c r="C171" s="310"/>
      <c r="D171" s="302"/>
      <c r="E171" s="171"/>
      <c r="F171" s="87"/>
      <c r="G171" s="204"/>
      <c r="H171" s="224" t="s">
        <v>17</v>
      </c>
      <c r="I171" s="224" t="s">
        <v>58</v>
      </c>
      <c r="J171" s="224" t="s">
        <v>59</v>
      </c>
      <c r="K171" s="224" t="s">
        <v>60</v>
      </c>
      <c r="L171" s="224" t="s">
        <v>61</v>
      </c>
      <c r="M171" s="95">
        <v>42688</v>
      </c>
      <c r="N171" s="96" t="s">
        <v>28</v>
      </c>
      <c r="O171" s="97">
        <v>500</v>
      </c>
      <c r="P171" s="97">
        <v>500</v>
      </c>
      <c r="Q171" s="121" t="s">
        <v>163</v>
      </c>
      <c r="R171" s="98"/>
    </row>
    <row r="172" spans="1:18" ht="15" hidden="1" x14ac:dyDescent="0.25">
      <c r="A172" s="320"/>
      <c r="B172" s="312"/>
      <c r="C172" s="310"/>
      <c r="D172" s="302"/>
      <c r="E172" s="171"/>
      <c r="F172" s="87"/>
      <c r="G172" s="204"/>
      <c r="H172" s="224" t="s">
        <v>30</v>
      </c>
      <c r="I172" s="224" t="s">
        <v>97</v>
      </c>
      <c r="J172" s="224" t="s">
        <v>175</v>
      </c>
      <c r="K172" s="224" t="s">
        <v>72</v>
      </c>
      <c r="L172" s="221" t="s">
        <v>175</v>
      </c>
      <c r="M172" s="95">
        <v>42692</v>
      </c>
      <c r="N172" s="96" t="s">
        <v>28</v>
      </c>
      <c r="O172" s="97">
        <v>129400</v>
      </c>
      <c r="P172" s="97">
        <v>129400</v>
      </c>
      <c r="Q172" s="124" t="s">
        <v>165</v>
      </c>
      <c r="R172" s="98"/>
    </row>
    <row r="173" spans="1:18" ht="15" hidden="1" x14ac:dyDescent="0.25">
      <c r="A173" s="320"/>
      <c r="B173" s="312"/>
      <c r="C173" s="310"/>
      <c r="D173" s="302"/>
      <c r="E173" s="171"/>
      <c r="F173" s="87"/>
      <c r="G173" s="204"/>
      <c r="H173" s="224" t="s">
        <v>17</v>
      </c>
      <c r="I173" s="224" t="s">
        <v>187</v>
      </c>
      <c r="J173" s="224" t="s">
        <v>19</v>
      </c>
      <c r="K173" s="222" t="s">
        <v>32</v>
      </c>
      <c r="L173" s="224" t="s">
        <v>33</v>
      </c>
      <c r="M173" s="95">
        <v>42713</v>
      </c>
      <c r="N173" s="96" t="s">
        <v>28</v>
      </c>
      <c r="O173" s="97">
        <v>500</v>
      </c>
      <c r="P173" s="97">
        <v>500</v>
      </c>
      <c r="Q173" s="124" t="s">
        <v>34</v>
      </c>
      <c r="R173" s="98"/>
    </row>
    <row r="174" spans="1:18" ht="15" hidden="1" x14ac:dyDescent="0.25">
      <c r="A174" s="320"/>
      <c r="B174" s="312"/>
      <c r="C174" s="310"/>
      <c r="D174" s="302"/>
      <c r="E174" s="171"/>
      <c r="F174" s="87"/>
      <c r="G174" s="204"/>
      <c r="H174" s="224" t="s">
        <v>17</v>
      </c>
      <c r="I174" s="224" t="s">
        <v>49</v>
      </c>
      <c r="J174" s="224" t="s">
        <v>70</v>
      </c>
      <c r="K174" s="224" t="s">
        <v>50</v>
      </c>
      <c r="L174" s="224" t="s">
        <v>98</v>
      </c>
      <c r="M174" s="95">
        <v>42748</v>
      </c>
      <c r="N174" s="96" t="s">
        <v>28</v>
      </c>
      <c r="O174" s="97">
        <v>2500</v>
      </c>
      <c r="P174" s="97">
        <v>2500</v>
      </c>
      <c r="Q174" s="121" t="s">
        <v>151</v>
      </c>
      <c r="R174" s="98"/>
    </row>
    <row r="175" spans="1:18" ht="15" hidden="1" x14ac:dyDescent="0.25">
      <c r="A175" s="320"/>
      <c r="B175" s="312"/>
      <c r="C175" s="310"/>
      <c r="D175" s="302"/>
      <c r="E175" s="73"/>
      <c r="F175" s="221"/>
      <c r="G175" s="125"/>
      <c r="H175" s="225" t="s">
        <v>30</v>
      </c>
      <c r="I175" s="224" t="s">
        <v>69</v>
      </c>
      <c r="J175" s="224" t="s">
        <v>196</v>
      </c>
      <c r="K175" s="224" t="s">
        <v>50</v>
      </c>
      <c r="L175" s="224" t="s">
        <v>94</v>
      </c>
      <c r="M175" s="95">
        <v>42748</v>
      </c>
      <c r="N175" s="96" t="s">
        <v>28</v>
      </c>
      <c r="O175" s="97">
        <v>4500</v>
      </c>
      <c r="P175" s="97">
        <v>4500</v>
      </c>
      <c r="Q175" s="121" t="s">
        <v>188</v>
      </c>
      <c r="R175" s="98"/>
    </row>
    <row r="176" spans="1:18" ht="26.25" hidden="1" x14ac:dyDescent="0.25">
      <c r="A176" s="320"/>
      <c r="B176" s="312"/>
      <c r="C176" s="310"/>
      <c r="D176" s="302"/>
      <c r="E176" s="73"/>
      <c r="F176" s="221"/>
      <c r="G176" s="125"/>
      <c r="H176" s="221" t="s">
        <v>17</v>
      </c>
      <c r="I176" s="222" t="s">
        <v>49</v>
      </c>
      <c r="J176" s="222" t="s">
        <v>70</v>
      </c>
      <c r="K176" s="222" t="s">
        <v>32</v>
      </c>
      <c r="L176" s="224" t="s">
        <v>33</v>
      </c>
      <c r="M176" s="95">
        <v>42807</v>
      </c>
      <c r="N176" s="96" t="s">
        <v>28</v>
      </c>
      <c r="O176" s="97">
        <v>52500</v>
      </c>
      <c r="P176" s="97">
        <v>52500</v>
      </c>
      <c r="Q176" s="121" t="s">
        <v>56</v>
      </c>
      <c r="R176" s="98"/>
    </row>
    <row r="177" spans="1:18" ht="15" hidden="1" x14ac:dyDescent="0.25">
      <c r="A177" s="320"/>
      <c r="B177" s="312"/>
      <c r="C177" s="310"/>
      <c r="D177" s="302"/>
      <c r="E177" s="73"/>
      <c r="F177" s="221"/>
      <c r="G177" s="125"/>
      <c r="H177" s="225"/>
      <c r="I177" s="225"/>
      <c r="J177" s="225"/>
      <c r="K177" s="225"/>
      <c r="L177" s="225"/>
      <c r="M177" s="95"/>
      <c r="N177" s="96"/>
      <c r="O177" s="97"/>
      <c r="P177" s="97"/>
      <c r="Q177" s="121"/>
      <c r="R177" s="98"/>
    </row>
    <row r="178" spans="1:18" ht="15" hidden="1" x14ac:dyDescent="0.25">
      <c r="A178" s="320"/>
      <c r="B178" s="312"/>
      <c r="C178" s="310"/>
      <c r="D178" s="302"/>
      <c r="E178" s="73"/>
      <c r="F178" s="221"/>
      <c r="G178" s="125"/>
      <c r="H178" s="225"/>
      <c r="I178" s="225"/>
      <c r="J178" s="225"/>
      <c r="K178" s="225"/>
      <c r="L178" s="225"/>
      <c r="M178" s="95"/>
      <c r="N178" s="96"/>
      <c r="O178" s="97"/>
      <c r="P178" s="97"/>
      <c r="Q178" s="121"/>
      <c r="R178" s="98"/>
    </row>
    <row r="179" spans="1:18" ht="39" hidden="1" customHeight="1" thickBot="1" x14ac:dyDescent="0.3">
      <c r="A179" s="326"/>
      <c r="B179" s="313"/>
      <c r="C179" s="307"/>
      <c r="D179" s="329"/>
      <c r="E179" s="161"/>
      <c r="F179" s="41"/>
      <c r="G179" s="203"/>
      <c r="H179" s="66"/>
      <c r="I179" s="66"/>
      <c r="J179" s="66"/>
      <c r="K179" s="66"/>
      <c r="L179" s="66"/>
      <c r="M179" s="67"/>
      <c r="N179" s="99"/>
      <c r="O179" s="68"/>
      <c r="P179" s="68"/>
      <c r="Q179" s="69"/>
      <c r="R179" s="70"/>
    </row>
    <row r="180" spans="1:18" s="47" customFormat="1" ht="26.25" hidden="1" customHeight="1" x14ac:dyDescent="0.25">
      <c r="A180" s="319" t="s">
        <v>62</v>
      </c>
      <c r="B180" s="345" t="s">
        <v>16</v>
      </c>
      <c r="C180" s="306">
        <v>1</v>
      </c>
      <c r="D180" s="344"/>
      <c r="E180" s="63"/>
      <c r="F180" s="34"/>
      <c r="G180" s="34"/>
      <c r="H180" s="34" t="s">
        <v>17</v>
      </c>
      <c r="I180" s="223" t="s">
        <v>54</v>
      </c>
      <c r="J180" s="223" t="s">
        <v>54</v>
      </c>
      <c r="K180" s="223" t="s">
        <v>54</v>
      </c>
      <c r="L180" s="223" t="s">
        <v>63</v>
      </c>
      <c r="M180" s="196">
        <v>42565</v>
      </c>
      <c r="N180" s="191" t="s">
        <v>21</v>
      </c>
      <c r="O180" s="197"/>
      <c r="P180" s="197"/>
      <c r="Q180" s="218" t="s">
        <v>64</v>
      </c>
      <c r="R180" s="64"/>
    </row>
    <row r="181" spans="1:18" s="47" customFormat="1" ht="26.25" hidden="1" x14ac:dyDescent="0.25">
      <c r="A181" s="320"/>
      <c r="B181" s="338"/>
      <c r="C181" s="310"/>
      <c r="D181" s="340"/>
      <c r="E181" s="171"/>
      <c r="F181" s="87"/>
      <c r="G181" s="87"/>
      <c r="H181" s="87" t="s">
        <v>17</v>
      </c>
      <c r="I181" s="222" t="s">
        <v>49</v>
      </c>
      <c r="J181" s="222" t="s">
        <v>70</v>
      </c>
      <c r="K181" s="222" t="s">
        <v>50</v>
      </c>
      <c r="L181" s="222" t="s">
        <v>176</v>
      </c>
      <c r="M181" s="190">
        <v>42706</v>
      </c>
      <c r="N181" s="189" t="s">
        <v>169</v>
      </c>
      <c r="O181" s="92"/>
      <c r="P181" s="92"/>
      <c r="Q181" s="215" t="s">
        <v>166</v>
      </c>
      <c r="R181" s="93"/>
    </row>
    <row r="182" spans="1:18" s="47" customFormat="1" ht="15.75" hidden="1" thickBot="1" x14ac:dyDescent="0.3">
      <c r="A182" s="320"/>
      <c r="B182" s="339"/>
      <c r="C182" s="307"/>
      <c r="D182" s="341"/>
      <c r="E182" s="161"/>
      <c r="F182" s="41"/>
      <c r="G182" s="41"/>
      <c r="H182" s="41"/>
      <c r="I182" s="41"/>
      <c r="J182" s="41"/>
      <c r="K182" s="41"/>
      <c r="L182" s="41"/>
      <c r="M182" s="85"/>
      <c r="N182" s="86"/>
      <c r="O182" s="44"/>
      <c r="P182" s="44"/>
      <c r="Q182" s="219"/>
      <c r="R182" s="46"/>
    </row>
    <row r="183" spans="1:18" s="47" customFormat="1" ht="26.25" hidden="1" x14ac:dyDescent="0.25">
      <c r="A183" s="320"/>
      <c r="B183" s="330" t="s">
        <v>23</v>
      </c>
      <c r="C183" s="310"/>
      <c r="D183" s="342"/>
      <c r="E183" s="55"/>
      <c r="F183" s="25"/>
      <c r="G183" s="25"/>
      <c r="H183" s="25" t="s">
        <v>17</v>
      </c>
      <c r="I183" s="223" t="s">
        <v>49</v>
      </c>
      <c r="J183" s="223" t="s">
        <v>70</v>
      </c>
      <c r="K183" s="223" t="s">
        <v>50</v>
      </c>
      <c r="L183" s="223" t="s">
        <v>176</v>
      </c>
      <c r="M183" s="88">
        <v>42706</v>
      </c>
      <c r="N183" s="89" t="s">
        <v>25</v>
      </c>
      <c r="O183" s="56">
        <v>7500</v>
      </c>
      <c r="P183" s="56">
        <v>7500</v>
      </c>
      <c r="Q183" s="167" t="s">
        <v>166</v>
      </c>
      <c r="R183" s="57"/>
    </row>
    <row r="184" spans="1:18" s="47" customFormat="1" ht="15" hidden="1" x14ac:dyDescent="0.25">
      <c r="A184" s="320"/>
      <c r="B184" s="330"/>
      <c r="C184" s="310"/>
      <c r="D184" s="342"/>
      <c r="E184" s="171"/>
      <c r="F184" s="87"/>
      <c r="G184" s="87"/>
      <c r="H184" s="87"/>
      <c r="I184" s="87"/>
      <c r="J184" s="87"/>
      <c r="K184" s="87"/>
      <c r="L184" s="87"/>
      <c r="M184" s="128"/>
      <c r="N184" s="130"/>
      <c r="O184" s="92"/>
      <c r="P184" s="92"/>
      <c r="Q184" s="129"/>
      <c r="R184" s="93"/>
    </row>
    <row r="185" spans="1:18" s="47" customFormat="1" ht="15" hidden="1" x14ac:dyDescent="0.25">
      <c r="A185" s="320"/>
      <c r="B185" s="330"/>
      <c r="C185" s="310"/>
      <c r="D185" s="342"/>
      <c r="E185" s="220"/>
      <c r="F185" s="94"/>
      <c r="G185" s="94"/>
      <c r="H185" s="94"/>
      <c r="I185" s="94"/>
      <c r="J185" s="94"/>
      <c r="K185" s="94"/>
      <c r="L185" s="94"/>
      <c r="M185" s="156"/>
      <c r="N185" s="157"/>
      <c r="O185" s="97"/>
      <c r="P185" s="97"/>
      <c r="Q185" s="158"/>
      <c r="R185" s="98"/>
    </row>
    <row r="186" spans="1:18" s="47" customFormat="1" ht="21.75" hidden="1" customHeight="1" x14ac:dyDescent="0.25">
      <c r="A186" s="321"/>
      <c r="B186" s="314" t="s">
        <v>27</v>
      </c>
      <c r="C186" s="316">
        <v>6</v>
      </c>
      <c r="D186" s="318">
        <v>2583500</v>
      </c>
      <c r="E186" s="63"/>
      <c r="F186" s="34"/>
      <c r="G186" s="34"/>
      <c r="H186" s="223" t="s">
        <v>17</v>
      </c>
      <c r="I186" s="34" t="s">
        <v>187</v>
      </c>
      <c r="J186" s="34" t="s">
        <v>19</v>
      </c>
      <c r="K186" s="34" t="s">
        <v>32</v>
      </c>
      <c r="L186" s="34" t="s">
        <v>33</v>
      </c>
      <c r="M186" s="36">
        <v>42552</v>
      </c>
      <c r="N186" s="84" t="s">
        <v>28</v>
      </c>
      <c r="O186" s="38">
        <v>1000</v>
      </c>
      <c r="P186" s="38">
        <v>1000</v>
      </c>
      <c r="Q186" s="54" t="s">
        <v>34</v>
      </c>
      <c r="R186" s="64"/>
    </row>
    <row r="187" spans="1:18" s="47" customFormat="1" ht="15" hidden="1" x14ac:dyDescent="0.25">
      <c r="A187" s="321"/>
      <c r="B187" s="312"/>
      <c r="C187" s="310"/>
      <c r="D187" s="302"/>
      <c r="E187" s="171"/>
      <c r="F187" s="87"/>
      <c r="G187" s="87"/>
      <c r="H187" s="224" t="s">
        <v>17</v>
      </c>
      <c r="I187" s="87" t="s">
        <v>187</v>
      </c>
      <c r="J187" s="87" t="s">
        <v>19</v>
      </c>
      <c r="K187" s="87" t="s">
        <v>32</v>
      </c>
      <c r="L187" s="87" t="s">
        <v>33</v>
      </c>
      <c r="M187" s="90">
        <v>42564</v>
      </c>
      <c r="N187" s="91" t="s">
        <v>28</v>
      </c>
      <c r="O187" s="92">
        <v>500</v>
      </c>
      <c r="P187" s="92">
        <v>500</v>
      </c>
      <c r="Q187" s="129" t="s">
        <v>34</v>
      </c>
      <c r="R187" s="93"/>
    </row>
    <row r="188" spans="1:18" s="47" customFormat="1" ht="15" hidden="1" x14ac:dyDescent="0.25">
      <c r="A188" s="321"/>
      <c r="B188" s="312"/>
      <c r="C188" s="310"/>
      <c r="D188" s="302"/>
      <c r="E188" s="171"/>
      <c r="F188" s="87"/>
      <c r="G188" s="87"/>
      <c r="H188" s="224" t="s">
        <v>17</v>
      </c>
      <c r="I188" s="224" t="s">
        <v>91</v>
      </c>
      <c r="J188" s="224" t="s">
        <v>19</v>
      </c>
      <c r="K188" s="224" t="s">
        <v>60</v>
      </c>
      <c r="L188" s="224" t="s">
        <v>107</v>
      </c>
      <c r="M188" s="128">
        <v>42654</v>
      </c>
      <c r="N188" s="130" t="s">
        <v>28</v>
      </c>
      <c r="O188" s="92">
        <v>1000</v>
      </c>
      <c r="P188" s="92">
        <v>1000</v>
      </c>
      <c r="Q188" s="129" t="s">
        <v>153</v>
      </c>
      <c r="R188" s="93"/>
    </row>
    <row r="189" spans="1:18" s="47" customFormat="1" ht="15" hidden="1" x14ac:dyDescent="0.25">
      <c r="A189" s="321"/>
      <c r="B189" s="312"/>
      <c r="C189" s="310"/>
      <c r="D189" s="302"/>
      <c r="E189" s="171"/>
      <c r="F189" s="87"/>
      <c r="G189" s="87"/>
      <c r="H189" s="224" t="s">
        <v>17</v>
      </c>
      <c r="I189" s="224" t="s">
        <v>88</v>
      </c>
      <c r="J189" s="224" t="s">
        <v>90</v>
      </c>
      <c r="K189" s="224" t="s">
        <v>78</v>
      </c>
      <c r="L189" s="224" t="s">
        <v>197</v>
      </c>
      <c r="M189" s="128">
        <v>42705</v>
      </c>
      <c r="N189" s="130" t="s">
        <v>28</v>
      </c>
      <c r="O189" s="92">
        <v>2500</v>
      </c>
      <c r="P189" s="92">
        <v>2500</v>
      </c>
      <c r="Q189" s="129" t="s">
        <v>157</v>
      </c>
      <c r="R189" s="93"/>
    </row>
    <row r="190" spans="1:18" s="47" customFormat="1" ht="26.25" hidden="1" x14ac:dyDescent="0.25">
      <c r="A190" s="321"/>
      <c r="B190" s="312"/>
      <c r="C190" s="310"/>
      <c r="D190" s="302"/>
      <c r="E190" s="171"/>
      <c r="F190" s="87"/>
      <c r="G190" s="87"/>
      <c r="H190" s="224" t="s">
        <v>17</v>
      </c>
      <c r="I190" s="224" t="s">
        <v>97</v>
      </c>
      <c r="J190" s="224" t="s">
        <v>175</v>
      </c>
      <c r="K190" s="224" t="s">
        <v>72</v>
      </c>
      <c r="L190" s="224" t="s">
        <v>175</v>
      </c>
      <c r="M190" s="128">
        <v>42684</v>
      </c>
      <c r="N190" s="130" t="s">
        <v>28</v>
      </c>
      <c r="O190" s="92">
        <v>2577500</v>
      </c>
      <c r="P190" s="92">
        <v>2577500</v>
      </c>
      <c r="Q190" s="129" t="s">
        <v>164</v>
      </c>
      <c r="R190" s="93"/>
    </row>
    <row r="191" spans="1:18" s="47" customFormat="1" ht="15" hidden="1" x14ac:dyDescent="0.25">
      <c r="A191" s="321"/>
      <c r="B191" s="312"/>
      <c r="C191" s="310"/>
      <c r="D191" s="302"/>
      <c r="E191" s="171"/>
      <c r="F191" s="87"/>
      <c r="G191" s="87"/>
      <c r="H191" s="224" t="s">
        <v>17</v>
      </c>
      <c r="I191" s="224" t="s">
        <v>187</v>
      </c>
      <c r="J191" s="224" t="s">
        <v>19</v>
      </c>
      <c r="K191" s="224" t="s">
        <v>32</v>
      </c>
      <c r="L191" s="224" t="s">
        <v>33</v>
      </c>
      <c r="M191" s="128">
        <v>42705</v>
      </c>
      <c r="N191" s="130" t="s">
        <v>28</v>
      </c>
      <c r="O191" s="92">
        <v>1000</v>
      </c>
      <c r="P191" s="92">
        <v>1000</v>
      </c>
      <c r="Q191" s="129" t="s">
        <v>34</v>
      </c>
      <c r="R191" s="93"/>
    </row>
    <row r="192" spans="1:18" s="47" customFormat="1" ht="26.25" hidden="1" x14ac:dyDescent="0.25">
      <c r="A192" s="321"/>
      <c r="B192" s="312"/>
      <c r="C192" s="310"/>
      <c r="D192" s="302"/>
      <c r="E192" s="171"/>
      <c r="F192" s="87"/>
      <c r="G192" s="87"/>
      <c r="H192" s="224" t="s">
        <v>17</v>
      </c>
      <c r="I192" s="222" t="s">
        <v>49</v>
      </c>
      <c r="J192" s="222" t="s">
        <v>70</v>
      </c>
      <c r="K192" s="222" t="s">
        <v>50</v>
      </c>
      <c r="L192" s="222" t="s">
        <v>176</v>
      </c>
      <c r="M192" s="128">
        <v>42706</v>
      </c>
      <c r="N192" s="130" t="s">
        <v>28</v>
      </c>
      <c r="O192" s="92">
        <v>112100</v>
      </c>
      <c r="P192" s="92">
        <v>112100</v>
      </c>
      <c r="Q192" s="215" t="s">
        <v>166</v>
      </c>
      <c r="R192" s="93"/>
    </row>
    <row r="193" spans="1:18" s="47" customFormat="1" ht="15" x14ac:dyDescent="0.25">
      <c r="A193" s="321"/>
      <c r="B193" s="312"/>
      <c r="C193" s="310"/>
      <c r="D193" s="302"/>
      <c r="E193" s="171"/>
      <c r="F193" s="87"/>
      <c r="G193" s="87"/>
      <c r="H193" s="224" t="s">
        <v>17</v>
      </c>
      <c r="I193" s="224" t="s">
        <v>18</v>
      </c>
      <c r="J193" s="224" t="s">
        <v>19</v>
      </c>
      <c r="K193" s="224" t="s">
        <v>89</v>
      </c>
      <c r="L193" s="224" t="s">
        <v>79</v>
      </c>
      <c r="M193" s="128">
        <v>42762</v>
      </c>
      <c r="N193" s="130" t="s">
        <v>28</v>
      </c>
      <c r="O193" s="92">
        <v>50000</v>
      </c>
      <c r="P193" s="92">
        <v>50000</v>
      </c>
      <c r="Q193" s="129" t="s">
        <v>173</v>
      </c>
      <c r="R193" s="93"/>
    </row>
    <row r="194" spans="1:18" s="47" customFormat="1" ht="15" hidden="1" x14ac:dyDescent="0.25">
      <c r="A194" s="321"/>
      <c r="B194" s="312"/>
      <c r="C194" s="310"/>
      <c r="D194" s="302"/>
      <c r="E194" s="171"/>
      <c r="F194" s="224"/>
      <c r="G194" s="224"/>
      <c r="H194" s="224" t="s">
        <v>17</v>
      </c>
      <c r="I194" s="224" t="s">
        <v>71</v>
      </c>
      <c r="J194" s="152" t="s">
        <v>81</v>
      </c>
      <c r="K194" s="224" t="s">
        <v>89</v>
      </c>
      <c r="L194" s="224" t="s">
        <v>73</v>
      </c>
      <c r="M194" s="128">
        <v>42748</v>
      </c>
      <c r="N194" s="256" t="s">
        <v>28</v>
      </c>
      <c r="O194" s="92">
        <v>1000</v>
      </c>
      <c r="P194" s="92">
        <v>1000</v>
      </c>
      <c r="Q194" s="129" t="s">
        <v>174</v>
      </c>
      <c r="R194" s="93"/>
    </row>
    <row r="195" spans="1:18" s="47" customFormat="1" ht="15" hidden="1" x14ac:dyDescent="0.25">
      <c r="A195" s="321"/>
      <c r="B195" s="312"/>
      <c r="C195" s="310"/>
      <c r="D195" s="302"/>
      <c r="E195" s="171"/>
      <c r="F195" s="224"/>
      <c r="G195" s="224"/>
      <c r="H195" s="224" t="s">
        <v>17</v>
      </c>
      <c r="I195" s="224" t="s">
        <v>71</v>
      </c>
      <c r="J195" s="152" t="s">
        <v>81</v>
      </c>
      <c r="K195" s="224" t="s">
        <v>89</v>
      </c>
      <c r="L195" s="224" t="s">
        <v>73</v>
      </c>
      <c r="M195" s="128">
        <v>42803</v>
      </c>
      <c r="N195" s="256" t="s">
        <v>28</v>
      </c>
      <c r="O195" s="92">
        <v>1000</v>
      </c>
      <c r="P195" s="92">
        <v>1000</v>
      </c>
      <c r="Q195" s="129" t="s">
        <v>174</v>
      </c>
      <c r="R195" s="93"/>
    </row>
    <row r="196" spans="1:18" s="47" customFormat="1" ht="15" hidden="1" x14ac:dyDescent="0.25">
      <c r="A196" s="321"/>
      <c r="B196" s="312"/>
      <c r="C196" s="310"/>
      <c r="D196" s="302"/>
      <c r="E196" s="171"/>
      <c r="F196" s="224"/>
      <c r="G196" s="224"/>
      <c r="H196" s="224"/>
      <c r="I196" s="224"/>
      <c r="J196" s="224"/>
      <c r="K196" s="224"/>
      <c r="L196" s="224"/>
      <c r="M196" s="128"/>
      <c r="N196" s="130"/>
      <c r="O196" s="92"/>
      <c r="P196" s="92"/>
      <c r="Q196" s="129"/>
      <c r="R196" s="93"/>
    </row>
    <row r="197" spans="1:18" s="47" customFormat="1" ht="15" hidden="1" x14ac:dyDescent="0.25">
      <c r="A197" s="321"/>
      <c r="B197" s="312"/>
      <c r="C197" s="310"/>
      <c r="D197" s="302"/>
      <c r="E197" s="171"/>
      <c r="F197" s="87"/>
      <c r="G197" s="87"/>
      <c r="H197" s="224"/>
      <c r="I197" s="87"/>
      <c r="J197" s="87"/>
      <c r="K197" s="87"/>
      <c r="L197" s="87"/>
      <c r="M197" s="128"/>
      <c r="N197" s="130"/>
      <c r="O197" s="92"/>
      <c r="P197" s="92"/>
      <c r="Q197" s="129"/>
      <c r="R197" s="93"/>
    </row>
    <row r="198" spans="1:18" s="47" customFormat="1" ht="15.75" hidden="1" thickBot="1" x14ac:dyDescent="0.3">
      <c r="A198" s="321"/>
      <c r="B198" s="315"/>
      <c r="C198" s="317"/>
      <c r="D198" s="303"/>
      <c r="E198" s="65"/>
      <c r="F198" s="66"/>
      <c r="G198" s="66"/>
      <c r="H198" s="165"/>
      <c r="I198" s="165"/>
      <c r="J198" s="165"/>
      <c r="K198" s="165"/>
      <c r="L198" s="165"/>
      <c r="M198" s="165"/>
      <c r="N198" s="165"/>
      <c r="O198" s="165"/>
      <c r="P198" s="165"/>
      <c r="Q198" s="214"/>
      <c r="R198" s="70"/>
    </row>
    <row r="199" spans="1:18" hidden="1" x14ac:dyDescent="0.2">
      <c r="B199" s="100" t="s">
        <v>65</v>
      </c>
      <c r="C199" s="101">
        <f>SUM(C2:C198)</f>
        <v>59</v>
      </c>
      <c r="D199" s="102">
        <f>SUM(D2:D198)</f>
        <v>11770700</v>
      </c>
      <c r="L199" s="103"/>
      <c r="P199" s="104"/>
    </row>
    <row r="204" spans="1:18" x14ac:dyDescent="0.2">
      <c r="C204" s="106"/>
    </row>
    <row r="205" spans="1:18" x14ac:dyDescent="0.2">
      <c r="C205" s="106"/>
    </row>
    <row r="206" spans="1:18" x14ac:dyDescent="0.2">
      <c r="C206" s="106"/>
    </row>
    <row r="207" spans="1:18" x14ac:dyDescent="0.2">
      <c r="C207" s="106"/>
    </row>
    <row r="208" spans="1:18" x14ac:dyDescent="0.2">
      <c r="C208" s="106"/>
      <c r="E208" s="106"/>
    </row>
    <row r="209" spans="2:10" x14ac:dyDescent="0.2">
      <c r="B209" s="107" t="s">
        <v>30</v>
      </c>
      <c r="C209" s="106" t="s">
        <v>49</v>
      </c>
      <c r="D209" s="108"/>
      <c r="E209" s="106" t="s">
        <v>66</v>
      </c>
      <c r="H209" s="8" t="s">
        <v>67</v>
      </c>
      <c r="J209" s="8" t="s">
        <v>68</v>
      </c>
    </row>
    <row r="210" spans="2:10" x14ac:dyDescent="0.2">
      <c r="B210" s="107" t="s">
        <v>17</v>
      </c>
      <c r="C210" s="106" t="s">
        <v>69</v>
      </c>
      <c r="D210" s="108"/>
      <c r="E210" s="106" t="s">
        <v>70</v>
      </c>
      <c r="H210" s="8" t="s">
        <v>18</v>
      </c>
      <c r="J210" s="8" t="s">
        <v>20</v>
      </c>
    </row>
    <row r="211" spans="2:10" x14ac:dyDescent="0.2">
      <c r="B211" s="107"/>
      <c r="C211" s="106" t="s">
        <v>71</v>
      </c>
      <c r="D211" s="108"/>
      <c r="E211" s="106" t="s">
        <v>59</v>
      </c>
      <c r="H211" s="8" t="s">
        <v>72</v>
      </c>
      <c r="J211" s="8" t="s">
        <v>73</v>
      </c>
    </row>
    <row r="212" spans="2:10" x14ac:dyDescent="0.2">
      <c r="B212" s="107"/>
      <c r="C212" s="106" t="s">
        <v>18</v>
      </c>
      <c r="D212" s="108"/>
      <c r="E212" s="106" t="s">
        <v>74</v>
      </c>
      <c r="H212" s="8" t="s">
        <v>54</v>
      </c>
      <c r="J212" s="8" t="s">
        <v>75</v>
      </c>
    </row>
    <row r="213" spans="2:10" x14ac:dyDescent="0.2">
      <c r="B213" s="107"/>
      <c r="C213" s="106" t="s">
        <v>76</v>
      </c>
      <c r="D213" s="108"/>
      <c r="E213" s="106" t="s">
        <v>77</v>
      </c>
      <c r="H213" s="8" t="s">
        <v>78</v>
      </c>
      <c r="J213" s="8" t="s">
        <v>79</v>
      </c>
    </row>
    <row r="214" spans="2:10" x14ac:dyDescent="0.2">
      <c r="B214" s="107"/>
      <c r="C214" s="106" t="s">
        <v>80</v>
      </c>
      <c r="D214" s="108"/>
      <c r="E214" s="106" t="s">
        <v>81</v>
      </c>
      <c r="H214" s="8" t="s">
        <v>82</v>
      </c>
      <c r="J214" s="8" t="s">
        <v>83</v>
      </c>
    </row>
    <row r="215" spans="2:10" x14ac:dyDescent="0.2">
      <c r="B215" s="107"/>
      <c r="C215" s="106" t="s">
        <v>84</v>
      </c>
      <c r="D215" s="108"/>
      <c r="E215" s="106" t="s">
        <v>85</v>
      </c>
      <c r="H215" s="8" t="s">
        <v>86</v>
      </c>
      <c r="J215" s="8" t="s">
        <v>87</v>
      </c>
    </row>
    <row r="216" spans="2:10" x14ac:dyDescent="0.2">
      <c r="B216" s="107"/>
      <c r="C216" s="106" t="s">
        <v>88</v>
      </c>
      <c r="D216" s="108"/>
      <c r="E216" s="106" t="s">
        <v>19</v>
      </c>
      <c r="H216" s="8" t="s">
        <v>89</v>
      </c>
      <c r="J216" s="8" t="s">
        <v>86</v>
      </c>
    </row>
    <row r="217" spans="2:10" x14ac:dyDescent="0.2">
      <c r="B217" s="107"/>
      <c r="C217" s="106" t="s">
        <v>54</v>
      </c>
      <c r="D217" s="108"/>
      <c r="E217" s="106" t="s">
        <v>90</v>
      </c>
      <c r="H217" s="8" t="s">
        <v>50</v>
      </c>
      <c r="J217" s="8" t="s">
        <v>33</v>
      </c>
    </row>
    <row r="218" spans="2:10" x14ac:dyDescent="0.2">
      <c r="B218" s="107"/>
      <c r="C218" s="106" t="s">
        <v>91</v>
      </c>
      <c r="D218" s="108"/>
      <c r="E218" s="106" t="s">
        <v>31</v>
      </c>
      <c r="H218" s="8" t="s">
        <v>60</v>
      </c>
      <c r="J218" s="8" t="s">
        <v>92</v>
      </c>
    </row>
    <row r="219" spans="2:10" x14ac:dyDescent="0.2">
      <c r="B219" s="107"/>
      <c r="C219" s="106" t="s">
        <v>93</v>
      </c>
      <c r="D219" s="108"/>
      <c r="E219" s="106" t="s">
        <v>54</v>
      </c>
      <c r="H219" s="8" t="s">
        <v>32</v>
      </c>
      <c r="J219" s="8" t="s">
        <v>94</v>
      </c>
    </row>
    <row r="220" spans="2:10" x14ac:dyDescent="0.2">
      <c r="B220" s="107"/>
      <c r="C220" s="106" t="s">
        <v>95</v>
      </c>
      <c r="D220" s="108"/>
      <c r="E220" s="106" t="s">
        <v>175</v>
      </c>
      <c r="J220" s="8" t="s">
        <v>96</v>
      </c>
    </row>
    <row r="221" spans="2:10" x14ac:dyDescent="0.2">
      <c r="B221" s="107"/>
      <c r="C221" s="106" t="s">
        <v>97</v>
      </c>
      <c r="D221" s="108"/>
      <c r="E221" s="106" t="s">
        <v>196</v>
      </c>
      <c r="J221" s="8" t="s">
        <v>98</v>
      </c>
    </row>
    <row r="222" spans="2:10" x14ac:dyDescent="0.2">
      <c r="B222" s="107"/>
      <c r="C222" s="106" t="s">
        <v>58</v>
      </c>
      <c r="D222" s="108"/>
      <c r="E222" s="106"/>
      <c r="J222" s="8" t="s">
        <v>24</v>
      </c>
    </row>
    <row r="223" spans="2:10" x14ac:dyDescent="0.2">
      <c r="B223" s="107"/>
      <c r="C223" s="106" t="s">
        <v>31</v>
      </c>
      <c r="D223" s="108"/>
      <c r="E223" s="106"/>
      <c r="J223" s="8" t="s">
        <v>99</v>
      </c>
    </row>
    <row r="224" spans="2:10" x14ac:dyDescent="0.2">
      <c r="C224" s="106" t="s">
        <v>187</v>
      </c>
      <c r="E224" s="106"/>
      <c r="J224" s="8" t="s">
        <v>37</v>
      </c>
    </row>
    <row r="225" spans="3:10" x14ac:dyDescent="0.2">
      <c r="C225" s="106"/>
      <c r="E225" s="106"/>
      <c r="J225" s="8" t="s">
        <v>100</v>
      </c>
    </row>
    <row r="226" spans="3:10" x14ac:dyDescent="0.2">
      <c r="J226" s="8" t="s">
        <v>101</v>
      </c>
    </row>
    <row r="227" spans="3:10" x14ac:dyDescent="0.2">
      <c r="J227" s="8" t="s">
        <v>102</v>
      </c>
    </row>
    <row r="228" spans="3:10" x14ac:dyDescent="0.2">
      <c r="J228" s="8" t="s">
        <v>103</v>
      </c>
    </row>
    <row r="229" spans="3:10" x14ac:dyDescent="0.2">
      <c r="J229" s="8" t="s">
        <v>104</v>
      </c>
    </row>
    <row r="230" spans="3:10" x14ac:dyDescent="0.2">
      <c r="J230" s="8" t="s">
        <v>105</v>
      </c>
    </row>
    <row r="231" spans="3:10" x14ac:dyDescent="0.2">
      <c r="J231" s="8" t="s">
        <v>106</v>
      </c>
    </row>
    <row r="232" spans="3:10" x14ac:dyDescent="0.2">
      <c r="J232" s="8" t="s">
        <v>107</v>
      </c>
    </row>
    <row r="233" spans="3:10" x14ac:dyDescent="0.2">
      <c r="J233" s="8" t="s">
        <v>63</v>
      </c>
    </row>
    <row r="234" spans="3:10" x14ac:dyDescent="0.2">
      <c r="J234" s="8" t="s">
        <v>108</v>
      </c>
    </row>
    <row r="235" spans="3:10" x14ac:dyDescent="0.2">
      <c r="J235" s="8" t="s">
        <v>61</v>
      </c>
    </row>
    <row r="236" spans="3:10" x14ac:dyDescent="0.2">
      <c r="J236" s="8" t="s">
        <v>112</v>
      </c>
    </row>
    <row r="237" spans="3:10" x14ac:dyDescent="0.2">
      <c r="J237" s="8" t="s">
        <v>167</v>
      </c>
    </row>
    <row r="238" spans="3:10" x14ac:dyDescent="0.2">
      <c r="J238" s="8" t="s">
        <v>175</v>
      </c>
    </row>
    <row r="239" spans="3:10" x14ac:dyDescent="0.2">
      <c r="J239" s="8" t="s">
        <v>176</v>
      </c>
    </row>
    <row r="240" spans="3:10" x14ac:dyDescent="0.2">
      <c r="J240" s="8" t="s">
        <v>181</v>
      </c>
    </row>
    <row r="241" spans="10:10" x14ac:dyDescent="0.2">
      <c r="J241" s="8" t="s">
        <v>197</v>
      </c>
    </row>
  </sheetData>
  <autoFilter ref="A1:R199">
    <filterColumn colId="10">
      <filters>
        <filter val="Administration and Management"/>
      </filters>
    </filterColumn>
    <filterColumn colId="11">
      <filters>
        <filter val="Claims Processing"/>
      </filters>
    </filterColumn>
  </autoFilter>
  <mergeCells count="82">
    <mergeCell ref="C13:C15"/>
    <mergeCell ref="D13:D15"/>
    <mergeCell ref="B16:B18"/>
    <mergeCell ref="C16:C18"/>
    <mergeCell ref="D16:D18"/>
    <mergeCell ref="D183:D185"/>
    <mergeCell ref="B47:B55"/>
    <mergeCell ref="C47:C55"/>
    <mergeCell ref="D47:D55"/>
    <mergeCell ref="B100:B102"/>
    <mergeCell ref="C100:C102"/>
    <mergeCell ref="D100:D102"/>
    <mergeCell ref="B180:B182"/>
    <mergeCell ref="C180:C182"/>
    <mergeCell ref="D180:D182"/>
    <mergeCell ref="B121:B136"/>
    <mergeCell ref="B138:B144"/>
    <mergeCell ref="C138:C144"/>
    <mergeCell ref="D138:D144"/>
    <mergeCell ref="B76:B92"/>
    <mergeCell ref="C76:C92"/>
    <mergeCell ref="B4:B6"/>
    <mergeCell ref="C4:C6"/>
    <mergeCell ref="D4:D6"/>
    <mergeCell ref="B94:B99"/>
    <mergeCell ref="C94:C99"/>
    <mergeCell ref="D94:D99"/>
    <mergeCell ref="B56:B57"/>
    <mergeCell ref="C56:C57"/>
    <mergeCell ref="D56:D57"/>
    <mergeCell ref="B41:B45"/>
    <mergeCell ref="C41:C45"/>
    <mergeCell ref="D41:D45"/>
    <mergeCell ref="B8:B12"/>
    <mergeCell ref="C8:C12"/>
    <mergeCell ref="D8:D12"/>
    <mergeCell ref="B13:B15"/>
    <mergeCell ref="B19:B32"/>
    <mergeCell ref="C19:C32"/>
    <mergeCell ref="D19:D32"/>
    <mergeCell ref="B59:B73"/>
    <mergeCell ref="C59:C73"/>
    <mergeCell ref="D59:D73"/>
    <mergeCell ref="B34:B39"/>
    <mergeCell ref="C34:C39"/>
    <mergeCell ref="D34:D39"/>
    <mergeCell ref="A2:A6"/>
    <mergeCell ref="A7:A12"/>
    <mergeCell ref="A13:A32"/>
    <mergeCell ref="A33:A39"/>
    <mergeCell ref="A40:A45"/>
    <mergeCell ref="A46:A55"/>
    <mergeCell ref="A58:A73"/>
    <mergeCell ref="A74:A92"/>
    <mergeCell ref="A56:A57"/>
    <mergeCell ref="A180:A198"/>
    <mergeCell ref="A93:A99"/>
    <mergeCell ref="B186:B198"/>
    <mergeCell ref="C186:C198"/>
    <mergeCell ref="D186:D198"/>
    <mergeCell ref="A100:A118"/>
    <mergeCell ref="A119:A136"/>
    <mergeCell ref="A137:A144"/>
    <mergeCell ref="A145:A158"/>
    <mergeCell ref="B146:B158"/>
    <mergeCell ref="C146:C158"/>
    <mergeCell ref="D146:D158"/>
    <mergeCell ref="A159:A179"/>
    <mergeCell ref="B160:B179"/>
    <mergeCell ref="C160:C179"/>
    <mergeCell ref="D160:D179"/>
    <mergeCell ref="B183:B185"/>
    <mergeCell ref="C183:C185"/>
    <mergeCell ref="D76:D92"/>
    <mergeCell ref="B103:B104"/>
    <mergeCell ref="C103:C104"/>
    <mergeCell ref="D103:D104"/>
    <mergeCell ref="C121:C136"/>
    <mergeCell ref="D121:D136"/>
    <mergeCell ref="B105:B118"/>
    <mergeCell ref="C105:C118"/>
    <mergeCell ref="D105:D118"/>
  </mergeCells>
  <dataValidations count="18">
    <dataValidation type="list" allowBlank="1" showInputMessage="1" showErrorMessage="1" sqref="J51:J59 J191:J192 J141:J143 J176 J85:J91 J2:J4 J169 J145:J147 J161:J164 J159 J13:J18 J20 J10:J11 J7:J8 J38:J40 J42:J47 J27:J35 J150:J157 J93 J113:J121 J106 J124 J130:J139 J181:J189 J25 J79 J194:J197 J63 J65:J67 J49 J126:J128 J95:J104 J72:J77 J83 J108:J110">
      <formula1>$E$209:$E$218</formula1>
    </dataValidation>
    <dataValidation type="list" allowBlank="1" showInputMessage="1" showErrorMessage="1" sqref="H145:H157 H93:H143 H7:H11 H13:H38 H2:H5 H159:H197 H40:H91">
      <formula1>$B$209:$B$210</formula1>
    </dataValidation>
    <dataValidation type="list" allowBlank="1" showInputMessage="1" showErrorMessage="1" sqref="I159:I164 I194:I197 I180:I192 I170 I85:I91 I7:I11 I113:I128 I2:I5 I172:I173 I175:I176 I130:I143 I65:I83 I145:I157 I13:I63 I93:I111">
      <formula1>$C$209:$C$224</formula1>
    </dataValidation>
    <dataValidation type="list" allowBlank="1" showInputMessage="1" showErrorMessage="1" sqref="K161 K173 K169 K137:K138 K124 K46:K47 K187 K176">
      <formula1>$H$209:$H$219</formula1>
    </dataValidation>
    <dataValidation type="list" allowBlank="1" showInputMessage="1" showErrorMessage="1" sqref="L186:L187 L191 L139 L93 L46:L47 L40 L58 L2:L4 L161:L162 L99 L76 L7:L8 L33:L34 L119:L120 L145:L147 L28 L176 L153">
      <formula1>$J$209:$J$228</formula1>
    </dataValidation>
    <dataValidation type="list" allowBlank="1" showInputMessage="1" showErrorMessage="1" sqref="K107 K51:K55 K192:K195 K180:K183 K170 K163 K190 K113 K118:K123 K105 K109 K100:K103 K27 K172 K154:K155 K13:K16 K97:K98 K84:K85 K40:K44 K2:K5 K147:K149 K159 K58:K61 K125:K136 K48:K49 K139:K143 K152 K68:K73 K64 K93:K95">
      <formula1>$H$209:$H$218</formula1>
    </dataValidation>
    <dataValidation type="list" allowBlank="1" showInputMessage="1" showErrorMessage="1" sqref="L77 L66 L86 L156">
      <formula1>$J$209:$J$231</formula1>
    </dataValidation>
    <dataValidation type="list" allowBlank="1" showInputMessage="1" showErrorMessage="1" sqref="L74 L180">
      <formula1>$J$209:$J$233</formula1>
    </dataValidation>
    <dataValidation type="list" allowBlank="1" showInputMessage="1" showErrorMessage="1" sqref="K45 K150:K151 K188:K189 K191 K86:K91 K106 K104 K164 K7:K11 K62:K63 K56:K57 K153 K160 K108 K162 K184:K186 K99 K145:K146 K17:K26 K175 K28:K39 K114:K117 K96 K83 K196:K197 K65:K67 K156:K157 K74:K81 K110">
      <formula1>$H$209:$H$220</formula1>
    </dataValidation>
    <dataValidation type="list" allowBlank="1" showInputMessage="1" showErrorMessage="1" sqref="L163">
      <formula1>$J$209:$J$235</formula1>
    </dataValidation>
    <dataValidation type="list" allowBlank="1" showInputMessage="1" showErrorMessage="1" sqref="L35 L19:L22 L160">
      <formula1>$J$209:$J$236</formula1>
    </dataValidation>
    <dataValidation type="list" allowBlank="1" showInputMessage="1" showErrorMessage="1" sqref="L67 L157:L159 L10:L11 L182 L171 L164:L169 L121:L124 L106 L104 L95:L98 L101:L102 L14:L15 L59 L36 L141:L144 L184:L185 L126:L138 L108 L188 L72:L73 L38:L39 L42:L45 L29:L32 L17:L18 L87:L91 L177:L179 L25:L26 L49:L57 L193:L198 L62:L65 L75 L79:L85 L173:L175 L150:L152 L154:L155 L110:L118">
      <formula1>$J$209:$J$237</formula1>
    </dataValidation>
    <dataValidation type="list" allowBlank="1" showInputMessage="1" showErrorMessage="1" sqref="L5 L190 L172 L170 L148:L149 L140 L125 L107 L105 L94 L78 L23:L24 L48 L41 L37 L60:L61 L68:L71">
      <formula1>$J$209:$J$238</formula1>
    </dataValidation>
    <dataValidation type="list" allowBlank="1" showInputMessage="1" showErrorMessage="1" sqref="L16 L192 L183 L181 L109 L103 L100 L27 L9 L13">
      <formula1>$J$209:$J$239</formula1>
    </dataValidation>
    <dataValidation type="list" allowBlank="1" showInputMessage="1" showErrorMessage="1" sqref="J122:J123 J168 J160 J19 J21:J22 J36 J180 J112">
      <formula1>$E$209:$E$219</formula1>
    </dataValidation>
    <dataValidation type="list" allowBlank="1" showInputMessage="1" showErrorMessage="1" sqref="L189">
      <formula1>$J$209:$J$241</formula1>
    </dataValidation>
    <dataValidation type="list" allowBlank="1" showInputMessage="1" showErrorMessage="1" sqref="J5 J9 J23:J24 J37 J41 J48 J190 J78 J94 J105 J107 J125 J140 J148:J149 J170 J172 J60:J61 J68:J71">
      <formula1>$E$209:$E$220</formula1>
    </dataValidation>
    <dataValidation type="list" allowBlank="1" showInputMessage="1" showErrorMessage="1" sqref="J26 J62 J80:J81 J175">
      <formula1>$E$209:$E$223</formula1>
    </dataValidation>
  </dataValidations>
  <pageMargins left="0" right="0" top="0.75" bottom="0.75" header="0.3" footer="0.3"/>
  <pageSetup paperSize="3" scale="5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topLeftCell="A73" zoomScale="80" zoomScaleNormal="80" workbookViewId="0">
      <selection activeCell="B2" sqref="B2:T53"/>
    </sheetView>
  </sheetViews>
  <sheetFormatPr defaultRowHeight="15" x14ac:dyDescent="0.25"/>
  <cols>
    <col min="2" max="2" width="61.85546875" customWidth="1"/>
    <col min="3" max="3" width="13.140625" customWidth="1"/>
    <col min="4" max="4" width="8.5703125" bestFit="1" customWidth="1"/>
    <col min="5" max="6" width="10.7109375" bestFit="1" customWidth="1"/>
    <col min="7" max="7" width="4.28515625" customWidth="1"/>
    <col min="8" max="8" width="9.28515625" customWidth="1"/>
    <col min="9" max="9" width="4.28515625" bestFit="1" customWidth="1"/>
    <col min="10" max="11" width="10.7109375" bestFit="1" customWidth="1"/>
    <col min="12" max="12" width="12.28515625" bestFit="1" customWidth="1"/>
    <col min="13" max="13" width="10.7109375" bestFit="1" customWidth="1"/>
    <col min="14" max="14" width="12.28515625" bestFit="1" customWidth="1"/>
    <col min="15" max="15" width="10.7109375" bestFit="1" customWidth="1"/>
    <col min="16" max="18" width="12.28515625" bestFit="1" customWidth="1"/>
    <col min="19" max="19" width="1.42578125" customWidth="1"/>
    <col min="20" max="20" width="13.42578125" bestFit="1" customWidth="1"/>
    <col min="22" max="22" width="47.5703125" customWidth="1"/>
    <col min="23" max="38" width="4.28515625" bestFit="1" customWidth="1"/>
    <col min="39" max="39" width="1.5703125" customWidth="1"/>
  </cols>
  <sheetData>
    <row r="2" spans="2:20" ht="64.5" x14ac:dyDescent="0.25">
      <c r="B2" s="245"/>
      <c r="C2" s="246" t="s">
        <v>148</v>
      </c>
      <c r="D2" s="246" t="s">
        <v>147</v>
      </c>
      <c r="E2" s="246" t="s">
        <v>146</v>
      </c>
      <c r="F2" s="246" t="s">
        <v>145</v>
      </c>
      <c r="G2" s="246" t="s">
        <v>38</v>
      </c>
      <c r="H2" s="246" t="s">
        <v>144</v>
      </c>
      <c r="I2" s="246" t="s">
        <v>40</v>
      </c>
      <c r="J2" s="246" t="s">
        <v>143</v>
      </c>
      <c r="K2" s="246" t="s">
        <v>142</v>
      </c>
      <c r="L2" s="246" t="s">
        <v>141</v>
      </c>
      <c r="M2" s="246" t="s">
        <v>140</v>
      </c>
      <c r="N2" s="246" t="s">
        <v>139</v>
      </c>
      <c r="O2" s="246" t="s">
        <v>138</v>
      </c>
      <c r="P2" s="246" t="s">
        <v>137</v>
      </c>
      <c r="Q2" s="246" t="s">
        <v>136</v>
      </c>
      <c r="R2" s="246" t="s">
        <v>135</v>
      </c>
      <c r="S2" s="245"/>
      <c r="T2" s="247" t="s">
        <v>65</v>
      </c>
    </row>
    <row r="3" spans="2:20" x14ac:dyDescent="0.25">
      <c r="B3" s="114" t="s">
        <v>88</v>
      </c>
      <c r="C3" s="113">
        <f>SUM(C4:C9)</f>
        <v>0</v>
      </c>
      <c r="D3" s="113">
        <f t="shared" ref="D3:R3" si="0">SUM(D4:D9)</f>
        <v>0</v>
      </c>
      <c r="E3" s="113">
        <f t="shared" si="0"/>
        <v>0</v>
      </c>
      <c r="F3" s="113">
        <f t="shared" si="0"/>
        <v>0</v>
      </c>
      <c r="G3" s="113">
        <f t="shared" si="0"/>
        <v>0</v>
      </c>
      <c r="H3" s="113">
        <f t="shared" si="0"/>
        <v>0</v>
      </c>
      <c r="I3" s="113">
        <f t="shared" si="0"/>
        <v>0</v>
      </c>
      <c r="J3" s="113">
        <f t="shared" si="0"/>
        <v>0</v>
      </c>
      <c r="K3" s="113">
        <f t="shared" si="0"/>
        <v>0</v>
      </c>
      <c r="L3" s="113">
        <f t="shared" si="0"/>
        <v>1</v>
      </c>
      <c r="M3" s="113">
        <f t="shared" si="0"/>
        <v>2</v>
      </c>
      <c r="N3" s="113">
        <f t="shared" si="0"/>
        <v>0</v>
      </c>
      <c r="O3" s="113">
        <f t="shared" si="0"/>
        <v>0</v>
      </c>
      <c r="P3" s="113">
        <f t="shared" si="0"/>
        <v>1</v>
      </c>
      <c r="Q3" s="113">
        <f t="shared" si="0"/>
        <v>0</v>
      </c>
      <c r="R3" s="291">
        <f t="shared" si="0"/>
        <v>1</v>
      </c>
      <c r="T3" s="112">
        <f t="shared" ref="T3:T48" si="1">SUM(C3:R3)</f>
        <v>5</v>
      </c>
    </row>
    <row r="4" spans="2:20" hidden="1" x14ac:dyDescent="0.25">
      <c r="B4" s="8" t="s">
        <v>134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T4" s="110">
        <f t="shared" si="1"/>
        <v>0</v>
      </c>
    </row>
    <row r="5" spans="2:20" x14ac:dyDescent="0.25">
      <c r="B5" s="248" t="s">
        <v>133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>
        <v>2</v>
      </c>
      <c r="N5" s="238"/>
      <c r="O5" s="238"/>
      <c r="P5" s="238"/>
      <c r="Q5" s="238"/>
      <c r="R5" s="238"/>
      <c r="T5" s="110">
        <f t="shared" si="1"/>
        <v>2</v>
      </c>
    </row>
    <row r="6" spans="2:20" hidden="1" x14ac:dyDescent="0.25">
      <c r="B6" s="248" t="s">
        <v>132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T6" s="110">
        <f t="shared" si="1"/>
        <v>0</v>
      </c>
    </row>
    <row r="7" spans="2:20" x14ac:dyDescent="0.25">
      <c r="B7" s="248" t="s">
        <v>115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>
        <v>1</v>
      </c>
      <c r="T7" s="110">
        <f t="shared" si="1"/>
        <v>1</v>
      </c>
    </row>
    <row r="8" spans="2:20" x14ac:dyDescent="0.25">
      <c r="B8" s="248" t="s">
        <v>198</v>
      </c>
      <c r="C8" s="238"/>
      <c r="D8" s="238"/>
      <c r="E8" s="238"/>
      <c r="F8" s="238"/>
      <c r="G8" s="238"/>
      <c r="H8" s="238"/>
      <c r="I8" s="238"/>
      <c r="J8" s="238"/>
      <c r="K8" s="238"/>
      <c r="L8" s="238">
        <v>1</v>
      </c>
      <c r="M8" s="238"/>
      <c r="N8" s="238"/>
      <c r="O8" s="238"/>
      <c r="P8" s="238"/>
      <c r="Q8" s="238"/>
      <c r="R8" s="238"/>
      <c r="T8" s="110">
        <f t="shared" si="1"/>
        <v>1</v>
      </c>
    </row>
    <row r="9" spans="2:20" x14ac:dyDescent="0.25">
      <c r="B9" s="248" t="s">
        <v>199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>
        <v>1</v>
      </c>
      <c r="Q9" s="238"/>
      <c r="R9" s="238"/>
      <c r="T9" s="110">
        <f t="shared" si="1"/>
        <v>1</v>
      </c>
    </row>
    <row r="10" spans="2:20" x14ac:dyDescent="0.25">
      <c r="B10" s="114" t="s">
        <v>32</v>
      </c>
      <c r="C10" s="113">
        <f t="shared" ref="C10:R10" si="2">SUM(C11:C14)</f>
        <v>0</v>
      </c>
      <c r="D10" s="113">
        <f t="shared" si="2"/>
        <v>1</v>
      </c>
      <c r="E10" s="113">
        <f t="shared" si="2"/>
        <v>1</v>
      </c>
      <c r="F10" s="113">
        <f t="shared" si="2"/>
        <v>2</v>
      </c>
      <c r="G10" s="113">
        <f t="shared" si="2"/>
        <v>0</v>
      </c>
      <c r="H10" s="113">
        <f t="shared" si="2"/>
        <v>2</v>
      </c>
      <c r="I10" s="113">
        <f t="shared" si="2"/>
        <v>0</v>
      </c>
      <c r="J10" s="113">
        <f t="shared" si="2"/>
        <v>1</v>
      </c>
      <c r="K10" s="113">
        <f t="shared" si="2"/>
        <v>3</v>
      </c>
      <c r="L10" s="113">
        <f t="shared" si="2"/>
        <v>0</v>
      </c>
      <c r="M10" s="113">
        <f t="shared" si="2"/>
        <v>0</v>
      </c>
      <c r="N10" s="113">
        <f t="shared" si="2"/>
        <v>1</v>
      </c>
      <c r="O10" s="113">
        <f t="shared" si="2"/>
        <v>2</v>
      </c>
      <c r="P10" s="113">
        <f t="shared" si="2"/>
        <v>3</v>
      </c>
      <c r="Q10" s="113">
        <f t="shared" si="2"/>
        <v>3</v>
      </c>
      <c r="R10" s="291">
        <f t="shared" si="2"/>
        <v>5</v>
      </c>
      <c r="T10" s="112">
        <f t="shared" si="1"/>
        <v>24</v>
      </c>
    </row>
    <row r="11" spans="2:20" x14ac:dyDescent="0.25">
      <c r="B11" s="248" t="s">
        <v>131</v>
      </c>
      <c r="C11" s="238"/>
      <c r="D11" s="238">
        <v>1</v>
      </c>
      <c r="E11" s="238">
        <v>1</v>
      </c>
      <c r="F11" s="238">
        <v>2</v>
      </c>
      <c r="G11" s="238"/>
      <c r="H11" s="238">
        <v>2</v>
      </c>
      <c r="I11" s="238"/>
      <c r="J11" s="238">
        <v>1</v>
      </c>
      <c r="K11" s="238">
        <v>3</v>
      </c>
      <c r="L11" s="238"/>
      <c r="M11" s="238"/>
      <c r="N11" s="238">
        <v>1</v>
      </c>
      <c r="O11" s="238">
        <v>2</v>
      </c>
      <c r="P11" s="238">
        <v>3</v>
      </c>
      <c r="Q11" s="238">
        <v>3</v>
      </c>
      <c r="R11" s="238">
        <v>4</v>
      </c>
      <c r="T11" s="110">
        <f t="shared" si="1"/>
        <v>23</v>
      </c>
    </row>
    <row r="12" spans="2:20" hidden="1" x14ac:dyDescent="0.25">
      <c r="B12" s="248" t="s">
        <v>130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T12" s="110">
        <f t="shared" si="1"/>
        <v>0</v>
      </c>
    </row>
    <row r="13" spans="2:20" x14ac:dyDescent="0.25">
      <c r="B13" s="248" t="s">
        <v>113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>
        <v>1</v>
      </c>
      <c r="T13" s="110">
        <f t="shared" si="1"/>
        <v>1</v>
      </c>
    </row>
    <row r="14" spans="2:20" hidden="1" x14ac:dyDescent="0.25">
      <c r="B14" s="8" t="s">
        <v>115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T14" s="110">
        <f t="shared" si="1"/>
        <v>0</v>
      </c>
    </row>
    <row r="15" spans="2:20" x14ac:dyDescent="0.25">
      <c r="B15" s="114" t="s">
        <v>129</v>
      </c>
      <c r="C15" s="113">
        <f>SUM(C16:C18)</f>
        <v>0</v>
      </c>
      <c r="D15" s="113">
        <f t="shared" ref="D15:R15" si="3">SUM(D16:D18)</f>
        <v>0</v>
      </c>
      <c r="E15" s="113">
        <f t="shared" si="3"/>
        <v>3</v>
      </c>
      <c r="F15" s="113">
        <f t="shared" si="3"/>
        <v>1</v>
      </c>
      <c r="G15" s="113">
        <f t="shared" si="3"/>
        <v>0</v>
      </c>
      <c r="H15" s="113">
        <f t="shared" si="3"/>
        <v>0</v>
      </c>
      <c r="I15" s="113">
        <f t="shared" si="3"/>
        <v>0</v>
      </c>
      <c r="J15" s="113">
        <f t="shared" si="3"/>
        <v>0</v>
      </c>
      <c r="K15" s="113">
        <f t="shared" si="3"/>
        <v>0</v>
      </c>
      <c r="L15" s="113">
        <f t="shared" si="3"/>
        <v>0</v>
      </c>
      <c r="M15" s="113">
        <f t="shared" si="3"/>
        <v>1</v>
      </c>
      <c r="N15" s="113">
        <f t="shared" si="3"/>
        <v>2</v>
      </c>
      <c r="O15" s="113">
        <f t="shared" si="3"/>
        <v>0</v>
      </c>
      <c r="P15" s="113">
        <f t="shared" si="3"/>
        <v>1</v>
      </c>
      <c r="Q15" s="113">
        <f t="shared" si="3"/>
        <v>0</v>
      </c>
      <c r="R15" s="291">
        <f t="shared" si="3"/>
        <v>2</v>
      </c>
      <c r="T15" s="112">
        <f t="shared" si="1"/>
        <v>10</v>
      </c>
    </row>
    <row r="16" spans="2:20" x14ac:dyDescent="0.25">
      <c r="B16" s="248" t="s">
        <v>128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>
        <v>1</v>
      </c>
      <c r="O16" s="238"/>
      <c r="P16" s="238">
        <v>1</v>
      </c>
      <c r="Q16" s="238"/>
      <c r="R16" s="238"/>
      <c r="T16" s="110">
        <f t="shared" si="1"/>
        <v>2</v>
      </c>
    </row>
    <row r="17" spans="2:20" x14ac:dyDescent="0.25">
      <c r="B17" s="248" t="s">
        <v>149</v>
      </c>
      <c r="C17" s="238"/>
      <c r="D17" s="238"/>
      <c r="E17" s="238">
        <v>3</v>
      </c>
      <c r="F17" s="238"/>
      <c r="G17" s="238"/>
      <c r="H17" s="238"/>
      <c r="I17" s="238"/>
      <c r="J17" s="238"/>
      <c r="K17" s="238"/>
      <c r="L17" s="238"/>
      <c r="M17" s="238"/>
      <c r="N17" s="238">
        <v>1</v>
      </c>
      <c r="O17" s="238"/>
      <c r="P17" s="238"/>
      <c r="Q17" s="238"/>
      <c r="R17" s="238">
        <v>1</v>
      </c>
      <c r="T17" s="110">
        <f t="shared" si="1"/>
        <v>5</v>
      </c>
    </row>
    <row r="18" spans="2:20" x14ac:dyDescent="0.25">
      <c r="B18" s="248" t="s">
        <v>168</v>
      </c>
      <c r="C18" s="238"/>
      <c r="D18" s="238"/>
      <c r="E18" s="238"/>
      <c r="F18" s="238">
        <v>1</v>
      </c>
      <c r="G18" s="238"/>
      <c r="H18" s="238"/>
      <c r="I18" s="238"/>
      <c r="J18" s="238"/>
      <c r="K18" s="238"/>
      <c r="L18" s="238"/>
      <c r="M18" s="238">
        <v>1</v>
      </c>
      <c r="N18" s="238"/>
      <c r="O18" s="238"/>
      <c r="P18" s="238"/>
      <c r="Q18" s="238"/>
      <c r="R18" s="238">
        <v>1</v>
      </c>
      <c r="T18" s="110">
        <f t="shared" si="1"/>
        <v>3</v>
      </c>
    </row>
    <row r="19" spans="2:20" x14ac:dyDescent="0.25">
      <c r="B19" s="114" t="s">
        <v>50</v>
      </c>
      <c r="C19" s="113">
        <f>SUM(C20:C26)</f>
        <v>0</v>
      </c>
      <c r="D19" s="113">
        <f t="shared" ref="D19:R19" si="4">SUM(D20:D26)</f>
        <v>0</v>
      </c>
      <c r="E19" s="113">
        <f t="shared" si="4"/>
        <v>6</v>
      </c>
      <c r="F19" s="113">
        <f t="shared" si="4"/>
        <v>0</v>
      </c>
      <c r="G19" s="113">
        <f t="shared" si="4"/>
        <v>0</v>
      </c>
      <c r="H19" s="113">
        <f t="shared" si="4"/>
        <v>1</v>
      </c>
      <c r="I19" s="113">
        <f t="shared" si="4"/>
        <v>0</v>
      </c>
      <c r="J19" s="113">
        <f t="shared" si="4"/>
        <v>5</v>
      </c>
      <c r="K19" s="113">
        <f t="shared" si="4"/>
        <v>1</v>
      </c>
      <c r="L19" s="113">
        <f t="shared" si="4"/>
        <v>0</v>
      </c>
      <c r="M19" s="113">
        <f t="shared" si="4"/>
        <v>4</v>
      </c>
      <c r="N19" s="113">
        <f t="shared" si="4"/>
        <v>1</v>
      </c>
      <c r="O19" s="113">
        <f t="shared" si="4"/>
        <v>0</v>
      </c>
      <c r="P19" s="113">
        <f t="shared" si="4"/>
        <v>3</v>
      </c>
      <c r="Q19" s="113">
        <f t="shared" si="4"/>
        <v>3</v>
      </c>
      <c r="R19" s="291">
        <f t="shared" si="4"/>
        <v>5</v>
      </c>
      <c r="T19" s="112">
        <f t="shared" si="1"/>
        <v>29</v>
      </c>
    </row>
    <row r="20" spans="2:20" x14ac:dyDescent="0.25">
      <c r="B20" s="248" t="s">
        <v>127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>
        <v>1</v>
      </c>
      <c r="O20" s="238"/>
      <c r="P20" s="238"/>
      <c r="Q20" s="238"/>
      <c r="R20" s="238"/>
      <c r="T20" s="110">
        <f t="shared" si="1"/>
        <v>1</v>
      </c>
    </row>
    <row r="21" spans="2:20" x14ac:dyDescent="0.25">
      <c r="B21" s="248" t="s">
        <v>126</v>
      </c>
      <c r="C21" s="238"/>
      <c r="D21" s="238"/>
      <c r="E21" s="238">
        <v>1</v>
      </c>
      <c r="F21" s="238"/>
      <c r="G21" s="238"/>
      <c r="H21" s="238"/>
      <c r="I21" s="238"/>
      <c r="J21" s="238">
        <v>2</v>
      </c>
      <c r="K21" s="238">
        <v>1</v>
      </c>
      <c r="L21" s="238"/>
      <c r="M21" s="238"/>
      <c r="N21" s="238"/>
      <c r="O21" s="238"/>
      <c r="P21" s="238"/>
      <c r="Q21" s="238"/>
      <c r="R21" s="238">
        <v>2</v>
      </c>
      <c r="T21" s="110">
        <f t="shared" si="1"/>
        <v>6</v>
      </c>
    </row>
    <row r="22" spans="2:20" hidden="1" x14ac:dyDescent="0.25">
      <c r="B22" s="248" t="s">
        <v>125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T22" s="110">
        <f t="shared" si="1"/>
        <v>0</v>
      </c>
    </row>
    <row r="23" spans="2:20" x14ac:dyDescent="0.25">
      <c r="B23" s="248" t="s">
        <v>124</v>
      </c>
      <c r="C23" s="238"/>
      <c r="D23" s="238"/>
      <c r="E23" s="238">
        <v>1</v>
      </c>
      <c r="F23" s="238"/>
      <c r="G23" s="238"/>
      <c r="H23" s="238">
        <v>1</v>
      </c>
      <c r="I23" s="238"/>
      <c r="J23" s="238"/>
      <c r="K23" s="238"/>
      <c r="L23" s="238"/>
      <c r="M23" s="238">
        <v>1</v>
      </c>
      <c r="N23" s="238"/>
      <c r="O23" s="238"/>
      <c r="P23" s="238"/>
      <c r="Q23" s="238"/>
      <c r="R23" s="238">
        <v>2</v>
      </c>
      <c r="T23" s="110">
        <f t="shared" si="1"/>
        <v>5</v>
      </c>
    </row>
    <row r="24" spans="2:20" hidden="1" x14ac:dyDescent="0.25">
      <c r="B24" s="248" t="s">
        <v>113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T24" s="110">
        <f t="shared" si="1"/>
        <v>0</v>
      </c>
    </row>
    <row r="25" spans="2:20" x14ac:dyDescent="0.25">
      <c r="B25" s="248" t="s">
        <v>115</v>
      </c>
      <c r="C25" s="238"/>
      <c r="D25" s="238"/>
      <c r="E25" s="238">
        <v>1</v>
      </c>
      <c r="F25" s="238"/>
      <c r="G25" s="238"/>
      <c r="H25" s="238"/>
      <c r="I25" s="238"/>
      <c r="J25" s="238">
        <v>3</v>
      </c>
      <c r="K25" s="238"/>
      <c r="L25" s="238"/>
      <c r="M25" s="238"/>
      <c r="N25" s="238"/>
      <c r="O25" s="238"/>
      <c r="P25" s="238"/>
      <c r="Q25" s="238">
        <v>3</v>
      </c>
      <c r="R25" s="238">
        <v>1</v>
      </c>
      <c r="T25" s="110">
        <f t="shared" si="1"/>
        <v>8</v>
      </c>
    </row>
    <row r="26" spans="2:20" x14ac:dyDescent="0.25">
      <c r="B26" s="248" t="s">
        <v>177</v>
      </c>
      <c r="C26" s="238"/>
      <c r="D26" s="238"/>
      <c r="E26" s="238">
        <v>3</v>
      </c>
      <c r="F26" s="238"/>
      <c r="G26" s="238"/>
      <c r="H26" s="238"/>
      <c r="I26" s="238"/>
      <c r="J26" s="238"/>
      <c r="K26" s="238"/>
      <c r="L26" s="238"/>
      <c r="M26" s="238">
        <v>3</v>
      </c>
      <c r="N26" s="238"/>
      <c r="O26" s="238"/>
      <c r="P26" s="238">
        <v>3</v>
      </c>
      <c r="Q26" s="238"/>
      <c r="R26" s="238"/>
      <c r="T26" s="110">
        <f t="shared" si="1"/>
        <v>9</v>
      </c>
    </row>
    <row r="27" spans="2:20" x14ac:dyDescent="0.25">
      <c r="B27" s="114" t="s">
        <v>67</v>
      </c>
      <c r="C27" s="113">
        <f t="shared" ref="C27:R27" si="5">SUM(C28:C30)</f>
        <v>0</v>
      </c>
      <c r="D27" s="113">
        <f t="shared" si="5"/>
        <v>0</v>
      </c>
      <c r="E27" s="113">
        <f t="shared" si="5"/>
        <v>0</v>
      </c>
      <c r="F27" s="113">
        <f t="shared" si="5"/>
        <v>0</v>
      </c>
      <c r="G27" s="113">
        <f t="shared" si="5"/>
        <v>0</v>
      </c>
      <c r="H27" s="113">
        <f t="shared" si="5"/>
        <v>0</v>
      </c>
      <c r="I27" s="113">
        <f t="shared" si="5"/>
        <v>0</v>
      </c>
      <c r="J27" s="113">
        <f t="shared" si="5"/>
        <v>0</v>
      </c>
      <c r="K27" s="113">
        <f t="shared" si="5"/>
        <v>1</v>
      </c>
      <c r="L27" s="113">
        <f t="shared" si="5"/>
        <v>1</v>
      </c>
      <c r="M27" s="113">
        <f t="shared" si="5"/>
        <v>1</v>
      </c>
      <c r="N27" s="113">
        <f t="shared" si="5"/>
        <v>3</v>
      </c>
      <c r="O27" s="113">
        <f t="shared" si="5"/>
        <v>0</v>
      </c>
      <c r="P27" s="113">
        <f t="shared" si="5"/>
        <v>0</v>
      </c>
      <c r="Q27" s="113">
        <f t="shared" si="5"/>
        <v>1</v>
      </c>
      <c r="R27" s="291">
        <f t="shared" si="5"/>
        <v>0</v>
      </c>
      <c r="T27" s="112">
        <f t="shared" si="1"/>
        <v>7</v>
      </c>
    </row>
    <row r="28" spans="2:20" ht="14.25" customHeight="1" x14ac:dyDescent="0.25">
      <c r="B28" s="248" t="s">
        <v>123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>
        <v>1</v>
      </c>
      <c r="M28" s="239"/>
      <c r="N28" s="239">
        <v>2</v>
      </c>
      <c r="O28" s="239"/>
      <c r="P28" s="239"/>
      <c r="Q28" s="239"/>
      <c r="R28" s="239"/>
      <c r="T28" s="110">
        <f t="shared" si="1"/>
        <v>3</v>
      </c>
    </row>
    <row r="29" spans="2:20" hidden="1" x14ac:dyDescent="0.25">
      <c r="B29" s="248" t="s">
        <v>122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T29" s="110">
        <f t="shared" si="1"/>
        <v>0</v>
      </c>
    </row>
    <row r="30" spans="2:20" x14ac:dyDescent="0.25">
      <c r="B30" s="248" t="s">
        <v>121</v>
      </c>
      <c r="C30" s="239"/>
      <c r="D30" s="239"/>
      <c r="E30" s="239"/>
      <c r="F30" s="239"/>
      <c r="G30" s="239"/>
      <c r="H30" s="239"/>
      <c r="I30" s="239"/>
      <c r="J30" s="239"/>
      <c r="K30" s="239">
        <v>1</v>
      </c>
      <c r="L30" s="239"/>
      <c r="M30" s="239">
        <v>1</v>
      </c>
      <c r="N30" s="239">
        <v>1</v>
      </c>
      <c r="O30" s="239"/>
      <c r="P30" s="239"/>
      <c r="Q30" s="239">
        <v>1</v>
      </c>
      <c r="R30" s="239"/>
      <c r="T30" s="110">
        <f t="shared" si="1"/>
        <v>4</v>
      </c>
    </row>
    <row r="31" spans="2:20" x14ac:dyDescent="0.25">
      <c r="B31" s="114" t="s">
        <v>72</v>
      </c>
      <c r="C31" s="113">
        <f>SUM(C32:C33)</f>
        <v>1</v>
      </c>
      <c r="D31" s="113">
        <f t="shared" ref="D31:R31" si="6">SUM(D32:D33)</f>
        <v>1</v>
      </c>
      <c r="E31" s="113">
        <f t="shared" si="6"/>
        <v>2</v>
      </c>
      <c r="F31" s="113">
        <f t="shared" si="6"/>
        <v>1</v>
      </c>
      <c r="G31" s="113">
        <f t="shared" si="6"/>
        <v>0</v>
      </c>
      <c r="H31" s="113">
        <f t="shared" si="6"/>
        <v>1</v>
      </c>
      <c r="I31" s="113">
        <f t="shared" si="6"/>
        <v>0</v>
      </c>
      <c r="J31" s="113">
        <f t="shared" si="6"/>
        <v>1</v>
      </c>
      <c r="K31" s="113">
        <f t="shared" si="6"/>
        <v>1</v>
      </c>
      <c r="L31" s="113">
        <f t="shared" si="6"/>
        <v>1</v>
      </c>
      <c r="M31" s="113">
        <f t="shared" si="6"/>
        <v>2</v>
      </c>
      <c r="N31" s="113">
        <f t="shared" si="6"/>
        <v>1</v>
      </c>
      <c r="O31" s="113">
        <f t="shared" si="6"/>
        <v>1</v>
      </c>
      <c r="P31" s="113">
        <f t="shared" si="6"/>
        <v>1</v>
      </c>
      <c r="Q31" s="113">
        <f t="shared" si="6"/>
        <v>2</v>
      </c>
      <c r="R31" s="291">
        <f t="shared" si="6"/>
        <v>2</v>
      </c>
      <c r="T31" s="112">
        <f t="shared" si="1"/>
        <v>18</v>
      </c>
    </row>
    <row r="32" spans="2:20" hidden="1" x14ac:dyDescent="0.25">
      <c r="B32" s="8" t="s">
        <v>115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T32" s="110">
        <f t="shared" si="1"/>
        <v>0</v>
      </c>
    </row>
    <row r="33" spans="2:20" x14ac:dyDescent="0.25">
      <c r="B33" s="248" t="s">
        <v>178</v>
      </c>
      <c r="C33" s="238">
        <v>1</v>
      </c>
      <c r="D33" s="238">
        <v>1</v>
      </c>
      <c r="E33" s="238">
        <v>2</v>
      </c>
      <c r="F33" s="238">
        <v>1</v>
      </c>
      <c r="G33" s="238"/>
      <c r="H33" s="238">
        <v>1</v>
      </c>
      <c r="I33" s="238"/>
      <c r="J33" s="238">
        <v>1</v>
      </c>
      <c r="K33" s="238">
        <v>1</v>
      </c>
      <c r="L33" s="238">
        <v>1</v>
      </c>
      <c r="M33" s="238">
        <v>2</v>
      </c>
      <c r="N33" s="238">
        <v>1</v>
      </c>
      <c r="O33" s="238">
        <v>1</v>
      </c>
      <c r="P33" s="238">
        <v>1</v>
      </c>
      <c r="Q33" s="238">
        <v>2</v>
      </c>
      <c r="R33" s="238">
        <v>2</v>
      </c>
      <c r="T33" s="110">
        <f t="shared" si="1"/>
        <v>18</v>
      </c>
    </row>
    <row r="34" spans="2:20" x14ac:dyDescent="0.25">
      <c r="B34" s="114" t="s">
        <v>120</v>
      </c>
      <c r="C34" s="113">
        <f t="shared" ref="C34:R34" si="7">SUM(C35:C39)</f>
        <v>0</v>
      </c>
      <c r="D34" s="113">
        <f t="shared" si="7"/>
        <v>0</v>
      </c>
      <c r="E34" s="113">
        <f t="shared" si="7"/>
        <v>3</v>
      </c>
      <c r="F34" s="113">
        <f t="shared" si="7"/>
        <v>2</v>
      </c>
      <c r="G34" s="113">
        <f t="shared" si="7"/>
        <v>0</v>
      </c>
      <c r="H34" s="113">
        <f t="shared" si="7"/>
        <v>3</v>
      </c>
      <c r="I34" s="113">
        <f t="shared" si="7"/>
        <v>0</v>
      </c>
      <c r="J34" s="113">
        <f t="shared" si="7"/>
        <v>1</v>
      </c>
      <c r="K34" s="113">
        <f t="shared" si="7"/>
        <v>3</v>
      </c>
      <c r="L34" s="113">
        <f t="shared" si="7"/>
        <v>1</v>
      </c>
      <c r="M34" s="113">
        <f t="shared" si="7"/>
        <v>1</v>
      </c>
      <c r="N34" s="113">
        <f t="shared" si="7"/>
        <v>4</v>
      </c>
      <c r="O34" s="113">
        <f t="shared" si="7"/>
        <v>2</v>
      </c>
      <c r="P34" s="113">
        <f t="shared" si="7"/>
        <v>2</v>
      </c>
      <c r="Q34" s="113">
        <f t="shared" si="7"/>
        <v>3</v>
      </c>
      <c r="R34" s="291">
        <f t="shared" si="7"/>
        <v>0</v>
      </c>
      <c r="T34" s="112">
        <f t="shared" si="1"/>
        <v>25</v>
      </c>
    </row>
    <row r="35" spans="2:20" x14ac:dyDescent="0.25">
      <c r="B35" s="248" t="s">
        <v>119</v>
      </c>
      <c r="C35" s="239"/>
      <c r="D35" s="239"/>
      <c r="E35" s="238"/>
      <c r="F35" s="239"/>
      <c r="G35" s="239"/>
      <c r="H35" s="239"/>
      <c r="I35" s="239"/>
      <c r="J35" s="239">
        <v>1</v>
      </c>
      <c r="K35" s="239">
        <v>1</v>
      </c>
      <c r="L35" s="239"/>
      <c r="M35" s="239"/>
      <c r="N35" s="239">
        <v>1</v>
      </c>
      <c r="O35" s="239"/>
      <c r="P35" s="239"/>
      <c r="Q35" s="239">
        <v>1</v>
      </c>
      <c r="R35" s="239"/>
      <c r="T35" s="110">
        <f t="shared" si="1"/>
        <v>4</v>
      </c>
    </row>
    <row r="36" spans="2:20" x14ac:dyDescent="0.25">
      <c r="B36" s="248" t="s">
        <v>198</v>
      </c>
      <c r="C36" s="239"/>
      <c r="D36" s="239"/>
      <c r="E36" s="238"/>
      <c r="F36" s="239"/>
      <c r="G36" s="239"/>
      <c r="H36" s="239"/>
      <c r="I36" s="239"/>
      <c r="J36" s="239"/>
      <c r="K36" s="239">
        <v>1</v>
      </c>
      <c r="L36" s="239"/>
      <c r="M36" s="239"/>
      <c r="N36" s="239"/>
      <c r="O36" s="239"/>
      <c r="P36" s="239"/>
      <c r="Q36" s="239"/>
      <c r="R36" s="239"/>
      <c r="T36" s="110">
        <f t="shared" si="1"/>
        <v>1</v>
      </c>
    </row>
    <row r="37" spans="2:20" hidden="1" x14ac:dyDescent="0.25">
      <c r="B37" s="248" t="s">
        <v>118</v>
      </c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T37" s="110">
        <f t="shared" si="1"/>
        <v>0</v>
      </c>
    </row>
    <row r="38" spans="2:20" hidden="1" x14ac:dyDescent="0.25">
      <c r="B38" s="248" t="s">
        <v>117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T38" s="110">
        <f t="shared" si="1"/>
        <v>0</v>
      </c>
    </row>
    <row r="39" spans="2:20" x14ac:dyDescent="0.25">
      <c r="B39" s="248" t="s">
        <v>179</v>
      </c>
      <c r="C39" s="238"/>
      <c r="D39" s="238"/>
      <c r="E39" s="238">
        <v>3</v>
      </c>
      <c r="F39" s="238">
        <v>2</v>
      </c>
      <c r="G39" s="238"/>
      <c r="H39" s="238">
        <v>3</v>
      </c>
      <c r="I39" s="238"/>
      <c r="J39" s="238"/>
      <c r="K39" s="238">
        <v>1</v>
      </c>
      <c r="L39" s="238">
        <v>1</v>
      </c>
      <c r="M39" s="238">
        <v>1</v>
      </c>
      <c r="N39" s="238">
        <v>3</v>
      </c>
      <c r="O39" s="238">
        <v>2</v>
      </c>
      <c r="P39" s="238">
        <v>2</v>
      </c>
      <c r="Q39" s="238">
        <v>2</v>
      </c>
      <c r="R39" s="238"/>
      <c r="T39" s="110">
        <f t="shared" si="1"/>
        <v>20</v>
      </c>
    </row>
    <row r="40" spans="2:20" x14ac:dyDescent="0.25">
      <c r="B40" s="114" t="s">
        <v>18</v>
      </c>
      <c r="C40" s="113">
        <f t="shared" ref="C40:R40" si="8">SUM(C41:C43)</f>
        <v>3</v>
      </c>
      <c r="D40" s="113">
        <f t="shared" si="8"/>
        <v>0</v>
      </c>
      <c r="E40" s="113">
        <f t="shared" si="8"/>
        <v>0</v>
      </c>
      <c r="F40" s="113">
        <f t="shared" si="8"/>
        <v>1</v>
      </c>
      <c r="G40" s="113">
        <f t="shared" si="8"/>
        <v>0</v>
      </c>
      <c r="H40" s="113">
        <f t="shared" si="8"/>
        <v>0</v>
      </c>
      <c r="I40" s="113">
        <f t="shared" si="8"/>
        <v>0</v>
      </c>
      <c r="J40" s="113">
        <f t="shared" si="8"/>
        <v>0</v>
      </c>
      <c r="K40" s="113">
        <f t="shared" si="8"/>
        <v>1</v>
      </c>
      <c r="L40" s="113">
        <f t="shared" si="8"/>
        <v>0</v>
      </c>
      <c r="M40" s="113">
        <f t="shared" si="8"/>
        <v>0</v>
      </c>
      <c r="N40" s="113">
        <f t="shared" si="8"/>
        <v>0</v>
      </c>
      <c r="O40" s="113">
        <f t="shared" si="8"/>
        <v>1</v>
      </c>
      <c r="P40" s="113">
        <f t="shared" si="8"/>
        <v>0</v>
      </c>
      <c r="Q40" s="113">
        <f t="shared" si="8"/>
        <v>0</v>
      </c>
      <c r="R40" s="291">
        <f t="shared" si="8"/>
        <v>0</v>
      </c>
      <c r="T40" s="115">
        <f t="shared" si="1"/>
        <v>6</v>
      </c>
    </row>
    <row r="41" spans="2:20" x14ac:dyDescent="0.25">
      <c r="B41" s="248" t="s">
        <v>116</v>
      </c>
      <c r="C41" s="239">
        <v>2</v>
      </c>
      <c r="D41" s="239"/>
      <c r="E41" s="239"/>
      <c r="F41" s="239"/>
      <c r="G41" s="239"/>
      <c r="H41" s="239"/>
      <c r="I41" s="239"/>
      <c r="J41" s="239"/>
      <c r="K41" s="239">
        <v>1</v>
      </c>
      <c r="L41" s="239"/>
      <c r="M41" s="239"/>
      <c r="N41" s="239"/>
      <c r="O41" s="239"/>
      <c r="P41" s="239"/>
      <c r="Q41" s="238"/>
      <c r="R41" s="239"/>
      <c r="T41" s="110">
        <f t="shared" si="1"/>
        <v>3</v>
      </c>
    </row>
    <row r="42" spans="2:20" x14ac:dyDescent="0.25">
      <c r="B42" s="248" t="s">
        <v>113</v>
      </c>
      <c r="C42" s="239">
        <v>1</v>
      </c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8"/>
      <c r="R42" s="239"/>
      <c r="T42" s="110">
        <f t="shared" si="1"/>
        <v>1</v>
      </c>
    </row>
    <row r="43" spans="2:20" x14ac:dyDescent="0.25">
      <c r="B43" s="248" t="s">
        <v>115</v>
      </c>
      <c r="C43" s="239"/>
      <c r="D43" s="239"/>
      <c r="E43" s="239"/>
      <c r="F43" s="239">
        <v>1</v>
      </c>
      <c r="G43" s="239"/>
      <c r="H43" s="239"/>
      <c r="I43" s="239"/>
      <c r="J43" s="239"/>
      <c r="K43" s="239"/>
      <c r="L43" s="239"/>
      <c r="M43" s="239"/>
      <c r="N43" s="239"/>
      <c r="O43" s="239">
        <v>1</v>
      </c>
      <c r="P43" s="239"/>
      <c r="Q43" s="238"/>
      <c r="R43" s="239"/>
      <c r="T43" s="110">
        <f t="shared" si="1"/>
        <v>2</v>
      </c>
    </row>
    <row r="44" spans="2:20" x14ac:dyDescent="0.25">
      <c r="B44" s="114" t="s">
        <v>60</v>
      </c>
      <c r="C44" s="113">
        <f t="shared" ref="C44:R44" si="9">SUM(C45:C48)</f>
        <v>0</v>
      </c>
      <c r="D44" s="113">
        <f t="shared" si="9"/>
        <v>0</v>
      </c>
      <c r="E44" s="113">
        <f t="shared" si="9"/>
        <v>0</v>
      </c>
      <c r="F44" s="113">
        <f t="shared" si="9"/>
        <v>0</v>
      </c>
      <c r="G44" s="113">
        <f t="shared" si="9"/>
        <v>0</v>
      </c>
      <c r="H44" s="113">
        <f t="shared" si="9"/>
        <v>0</v>
      </c>
      <c r="I44" s="113">
        <f t="shared" si="9"/>
        <v>0</v>
      </c>
      <c r="J44" s="113">
        <f t="shared" si="9"/>
        <v>0</v>
      </c>
      <c r="K44" s="113">
        <f t="shared" si="9"/>
        <v>0</v>
      </c>
      <c r="L44" s="113">
        <f t="shared" si="9"/>
        <v>0</v>
      </c>
      <c r="M44" s="113">
        <f t="shared" si="9"/>
        <v>0</v>
      </c>
      <c r="N44" s="113">
        <f t="shared" si="9"/>
        <v>0</v>
      </c>
      <c r="O44" s="113">
        <f t="shared" si="9"/>
        <v>0</v>
      </c>
      <c r="P44" s="113">
        <f t="shared" si="9"/>
        <v>1</v>
      </c>
      <c r="Q44" s="113">
        <f t="shared" si="9"/>
        <v>0</v>
      </c>
      <c r="R44" s="291">
        <f t="shared" si="9"/>
        <v>2</v>
      </c>
      <c r="T44" s="112">
        <f t="shared" si="1"/>
        <v>3</v>
      </c>
    </row>
    <row r="45" spans="2:20" x14ac:dyDescent="0.25">
      <c r="B45" s="248" t="s">
        <v>61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>
        <v>2</v>
      </c>
      <c r="T45" s="110">
        <f t="shared" si="1"/>
        <v>2</v>
      </c>
    </row>
    <row r="46" spans="2:20" hidden="1" x14ac:dyDescent="0.25">
      <c r="B46" s="248" t="s">
        <v>114</v>
      </c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T46" s="110">
        <f t="shared" si="1"/>
        <v>0</v>
      </c>
    </row>
    <row r="47" spans="2:20" x14ac:dyDescent="0.25">
      <c r="B47" s="248" t="s">
        <v>180</v>
      </c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>
        <v>1</v>
      </c>
      <c r="Q47" s="238"/>
      <c r="R47" s="238"/>
      <c r="T47" s="110">
        <f t="shared" si="1"/>
        <v>1</v>
      </c>
    </row>
    <row r="48" spans="2:20" hidden="1" x14ac:dyDescent="0.25">
      <c r="B48" s="8" t="s">
        <v>113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T48" s="110">
        <f t="shared" si="1"/>
        <v>0</v>
      </c>
    </row>
    <row r="49" spans="2:20" x14ac:dyDescent="0.25">
      <c r="B49" s="240" t="s">
        <v>184</v>
      </c>
      <c r="C49" s="249">
        <f>SUM(C3,C10,C15,C19,C27,C31,C34,C40,C44)</f>
        <v>4</v>
      </c>
      <c r="D49" s="249">
        <f t="shared" ref="D49:R49" si="10">SUM(D3,D10,D15,D19,D27,D31,D34,D40,D44)</f>
        <v>2</v>
      </c>
      <c r="E49" s="249">
        <f t="shared" si="10"/>
        <v>15</v>
      </c>
      <c r="F49" s="249">
        <f t="shared" si="10"/>
        <v>7</v>
      </c>
      <c r="G49" s="249">
        <f t="shared" si="10"/>
        <v>0</v>
      </c>
      <c r="H49" s="249">
        <f t="shared" si="10"/>
        <v>7</v>
      </c>
      <c r="I49" s="249">
        <f t="shared" si="10"/>
        <v>0</v>
      </c>
      <c r="J49" s="249">
        <f t="shared" si="10"/>
        <v>8</v>
      </c>
      <c r="K49" s="249">
        <f t="shared" si="10"/>
        <v>10</v>
      </c>
      <c r="L49" s="249">
        <f t="shared" si="10"/>
        <v>4</v>
      </c>
      <c r="M49" s="249">
        <f t="shared" si="10"/>
        <v>11</v>
      </c>
      <c r="N49" s="249">
        <f t="shared" si="10"/>
        <v>12</v>
      </c>
      <c r="O49" s="249">
        <f t="shared" si="10"/>
        <v>6</v>
      </c>
      <c r="P49" s="249">
        <f t="shared" si="10"/>
        <v>12</v>
      </c>
      <c r="Q49" s="249">
        <f t="shared" si="10"/>
        <v>12</v>
      </c>
      <c r="R49" s="249">
        <f t="shared" si="10"/>
        <v>17</v>
      </c>
      <c r="T49" s="288">
        <f>SUM(C49:R49)</f>
        <v>127</v>
      </c>
    </row>
    <row r="50" spans="2:20" x14ac:dyDescent="0.25">
      <c r="B50" s="240" t="s">
        <v>182</v>
      </c>
      <c r="C50" s="250" t="s">
        <v>200</v>
      </c>
      <c r="D50" s="287">
        <v>3100</v>
      </c>
      <c r="E50" s="287">
        <v>532400</v>
      </c>
      <c r="F50" s="287">
        <v>532600</v>
      </c>
      <c r="G50" s="287"/>
      <c r="H50" s="287">
        <v>25500</v>
      </c>
      <c r="I50" s="287"/>
      <c r="J50" s="287">
        <v>285900</v>
      </c>
      <c r="K50" s="287">
        <v>703000</v>
      </c>
      <c r="L50" s="287">
        <v>2558450</v>
      </c>
      <c r="M50" s="287">
        <v>991600</v>
      </c>
      <c r="N50" s="287">
        <v>2084500</v>
      </c>
      <c r="O50" s="287">
        <v>391200</v>
      </c>
      <c r="P50" s="287">
        <v>2747600</v>
      </c>
      <c r="Q50" s="287">
        <v>3810900</v>
      </c>
      <c r="R50" s="287">
        <v>1328000</v>
      </c>
      <c r="T50" s="287">
        <f t="shared" ref="T50:T51" si="11">SUM(C50:R50)</f>
        <v>15994750</v>
      </c>
    </row>
    <row r="51" spans="2:20" x14ac:dyDescent="0.25">
      <c r="B51" s="240" t="s">
        <v>183</v>
      </c>
      <c r="C51" s="250">
        <v>2500</v>
      </c>
      <c r="D51" s="250"/>
      <c r="E51" s="250">
        <v>10000</v>
      </c>
      <c r="F51" s="250"/>
      <c r="G51" s="250"/>
      <c r="H51" s="250"/>
      <c r="I51" s="250"/>
      <c r="J51" s="250"/>
      <c r="K51" s="250">
        <v>2500</v>
      </c>
      <c r="L51" s="250"/>
      <c r="M51" s="250">
        <v>7500</v>
      </c>
      <c r="N51" s="250"/>
      <c r="O51" s="250"/>
      <c r="P51" s="250">
        <v>7500</v>
      </c>
      <c r="Q51" s="250"/>
      <c r="R51" s="250"/>
      <c r="T51" s="250">
        <f t="shared" si="11"/>
        <v>30000</v>
      </c>
    </row>
    <row r="52" spans="2:20" x14ac:dyDescent="0.25">
      <c r="B52" s="240" t="s">
        <v>185</v>
      </c>
      <c r="C52" s="289">
        <f>SUM(C49:R49)</f>
        <v>127</v>
      </c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</row>
    <row r="53" spans="2:20" x14ac:dyDescent="0.25">
      <c r="B53" s="240" t="s">
        <v>186</v>
      </c>
      <c r="C53" s="290">
        <f>SUM(C50:R51)</f>
        <v>16024750</v>
      </c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</row>
  </sheetData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B33" sqref="B33:Q33"/>
    </sheetView>
  </sheetViews>
  <sheetFormatPr defaultRowHeight="15" x14ac:dyDescent="0.25"/>
  <cols>
    <col min="1" max="1" width="48.42578125" customWidth="1"/>
    <col min="2" max="2" width="11.42578125" customWidth="1"/>
    <col min="4" max="4" width="11.28515625" customWidth="1"/>
    <col min="5" max="5" width="10" customWidth="1"/>
    <col min="9" max="10" width="10" bestFit="1" customWidth="1"/>
    <col min="11" max="11" width="11.5703125" bestFit="1" customWidth="1"/>
    <col min="12" max="12" width="10" bestFit="1" customWidth="1"/>
    <col min="13" max="13" width="11.5703125" bestFit="1" customWidth="1"/>
    <col min="14" max="14" width="10" bestFit="1" customWidth="1"/>
    <col min="15" max="17" width="11.5703125" bestFit="1" customWidth="1"/>
    <col min="18" max="18" width="1.42578125" customWidth="1"/>
    <col min="19" max="19" width="12.5703125" bestFit="1" customWidth="1"/>
  </cols>
  <sheetData>
    <row r="1" spans="1:19" x14ac:dyDescent="0.25">
      <c r="A1" s="355" t="s">
        <v>201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7"/>
    </row>
    <row r="2" spans="1:19" ht="33.75" customHeight="1" thickBot="1" x14ac:dyDescent="0.3">
      <c r="A2" s="358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60"/>
    </row>
    <row r="3" spans="1:19" ht="7.5" customHeight="1" x14ac:dyDescent="0.25"/>
    <row r="4" spans="1:19" ht="64.5" x14ac:dyDescent="0.25">
      <c r="A4" s="298"/>
      <c r="B4" s="246" t="s">
        <v>148</v>
      </c>
      <c r="C4" s="246" t="s">
        <v>147</v>
      </c>
      <c r="D4" s="246" t="s">
        <v>146</v>
      </c>
      <c r="E4" s="246" t="s">
        <v>145</v>
      </c>
      <c r="F4" s="246" t="s">
        <v>38</v>
      </c>
      <c r="G4" s="246" t="s">
        <v>144</v>
      </c>
      <c r="H4" s="246" t="s">
        <v>40</v>
      </c>
      <c r="I4" s="246" t="s">
        <v>143</v>
      </c>
      <c r="J4" s="246" t="s">
        <v>142</v>
      </c>
      <c r="K4" s="246" t="s">
        <v>141</v>
      </c>
      <c r="L4" s="246" t="s">
        <v>140</v>
      </c>
      <c r="M4" s="246" t="s">
        <v>139</v>
      </c>
      <c r="N4" s="246" t="s">
        <v>138</v>
      </c>
      <c r="O4" s="246" t="s">
        <v>137</v>
      </c>
      <c r="P4" s="246" t="s">
        <v>136</v>
      </c>
      <c r="Q4" s="246" t="s">
        <v>135</v>
      </c>
      <c r="R4" s="299"/>
      <c r="S4" s="300" t="s">
        <v>65</v>
      </c>
    </row>
    <row r="5" spans="1:19" x14ac:dyDescent="0.25">
      <c r="A5" s="114" t="s">
        <v>88</v>
      </c>
      <c r="B5" s="113">
        <f>SUM(B6:B11)</f>
        <v>0</v>
      </c>
      <c r="C5" s="113">
        <f t="shared" ref="C5:Q5" si="0">SUM(C6:C11)</f>
        <v>0</v>
      </c>
      <c r="D5" s="113">
        <f t="shared" si="0"/>
        <v>0</v>
      </c>
      <c r="E5" s="113">
        <f t="shared" si="0"/>
        <v>0</v>
      </c>
      <c r="F5" s="113">
        <f t="shared" si="0"/>
        <v>0</v>
      </c>
      <c r="G5" s="113">
        <f t="shared" si="0"/>
        <v>0</v>
      </c>
      <c r="H5" s="113">
        <f t="shared" si="0"/>
        <v>0</v>
      </c>
      <c r="I5" s="113">
        <f t="shared" si="0"/>
        <v>0</v>
      </c>
      <c r="J5" s="113">
        <f t="shared" si="0"/>
        <v>0</v>
      </c>
      <c r="K5" s="113">
        <f t="shared" si="0"/>
        <v>1</v>
      </c>
      <c r="L5" s="113">
        <f t="shared" si="0"/>
        <v>2</v>
      </c>
      <c r="M5" s="113">
        <f t="shared" si="0"/>
        <v>0</v>
      </c>
      <c r="N5" s="113">
        <f t="shared" si="0"/>
        <v>0</v>
      </c>
      <c r="O5" s="113">
        <f t="shared" si="0"/>
        <v>1</v>
      </c>
      <c r="P5" s="113">
        <f t="shared" si="0"/>
        <v>0</v>
      </c>
      <c r="Q5" s="291">
        <f t="shared" si="0"/>
        <v>1</v>
      </c>
      <c r="S5" s="112">
        <f t="shared" ref="S5:S50" si="1">SUM(B5:Q5)</f>
        <v>5</v>
      </c>
    </row>
    <row r="6" spans="1:19" x14ac:dyDescent="0.25">
      <c r="A6" s="292" t="s">
        <v>134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S6" s="110">
        <f t="shared" si="1"/>
        <v>0</v>
      </c>
    </row>
    <row r="7" spans="1:19" x14ac:dyDescent="0.25">
      <c r="A7" s="293" t="s">
        <v>133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>
        <v>2</v>
      </c>
      <c r="M7" s="238"/>
      <c r="N7" s="238"/>
      <c r="O7" s="238"/>
      <c r="P7" s="238"/>
      <c r="Q7" s="238"/>
      <c r="S7" s="110">
        <f t="shared" si="1"/>
        <v>2</v>
      </c>
    </row>
    <row r="8" spans="1:19" x14ac:dyDescent="0.25">
      <c r="A8" s="293" t="s">
        <v>132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S8" s="110">
        <f t="shared" si="1"/>
        <v>0</v>
      </c>
    </row>
    <row r="9" spans="1:19" x14ac:dyDescent="0.25">
      <c r="A9" s="293" t="s">
        <v>115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>
        <v>1</v>
      </c>
      <c r="S9" s="110">
        <f t="shared" si="1"/>
        <v>1</v>
      </c>
    </row>
    <row r="10" spans="1:19" x14ac:dyDescent="0.25">
      <c r="A10" s="293" t="s">
        <v>198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>
        <v>1</v>
      </c>
      <c r="L10" s="238"/>
      <c r="M10" s="238"/>
      <c r="N10" s="238"/>
      <c r="O10" s="238"/>
      <c r="P10" s="238"/>
      <c r="Q10" s="238"/>
      <c r="S10" s="110">
        <f t="shared" si="1"/>
        <v>1</v>
      </c>
    </row>
    <row r="11" spans="1:19" x14ac:dyDescent="0.25">
      <c r="A11" s="293" t="s">
        <v>199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>
        <v>1</v>
      </c>
      <c r="P11" s="238"/>
      <c r="Q11" s="238"/>
      <c r="S11" s="110">
        <f t="shared" si="1"/>
        <v>1</v>
      </c>
    </row>
    <row r="12" spans="1:19" x14ac:dyDescent="0.25">
      <c r="A12" s="114" t="s">
        <v>32</v>
      </c>
      <c r="B12" s="113">
        <f t="shared" ref="B12:Q12" si="2">SUM(B13:B16)</f>
        <v>0</v>
      </c>
      <c r="C12" s="113">
        <f t="shared" si="2"/>
        <v>1</v>
      </c>
      <c r="D12" s="113">
        <f t="shared" si="2"/>
        <v>1</v>
      </c>
      <c r="E12" s="113">
        <f t="shared" si="2"/>
        <v>2</v>
      </c>
      <c r="F12" s="113">
        <f t="shared" si="2"/>
        <v>0</v>
      </c>
      <c r="G12" s="113">
        <f t="shared" si="2"/>
        <v>2</v>
      </c>
      <c r="H12" s="113">
        <f t="shared" si="2"/>
        <v>0</v>
      </c>
      <c r="I12" s="113">
        <f t="shared" si="2"/>
        <v>1</v>
      </c>
      <c r="J12" s="113">
        <f t="shared" si="2"/>
        <v>3</v>
      </c>
      <c r="K12" s="113">
        <f t="shared" si="2"/>
        <v>0</v>
      </c>
      <c r="L12" s="113">
        <f t="shared" si="2"/>
        <v>0</v>
      </c>
      <c r="M12" s="113">
        <f t="shared" si="2"/>
        <v>1</v>
      </c>
      <c r="N12" s="113">
        <f t="shared" si="2"/>
        <v>2</v>
      </c>
      <c r="O12" s="113">
        <f t="shared" si="2"/>
        <v>3</v>
      </c>
      <c r="P12" s="113">
        <f t="shared" si="2"/>
        <v>3</v>
      </c>
      <c r="Q12" s="291">
        <f t="shared" si="2"/>
        <v>5</v>
      </c>
      <c r="S12" s="112">
        <f t="shared" si="1"/>
        <v>24</v>
      </c>
    </row>
    <row r="13" spans="1:19" x14ac:dyDescent="0.25">
      <c r="A13" s="293" t="s">
        <v>131</v>
      </c>
      <c r="B13" s="238"/>
      <c r="C13" s="238">
        <v>1</v>
      </c>
      <c r="D13" s="238">
        <v>1</v>
      </c>
      <c r="E13" s="238">
        <v>2</v>
      </c>
      <c r="F13" s="238"/>
      <c r="G13" s="238">
        <v>2</v>
      </c>
      <c r="H13" s="238"/>
      <c r="I13" s="238">
        <v>1</v>
      </c>
      <c r="J13" s="238">
        <v>3</v>
      </c>
      <c r="K13" s="238"/>
      <c r="L13" s="238"/>
      <c r="M13" s="238">
        <v>1</v>
      </c>
      <c r="N13" s="238">
        <v>2</v>
      </c>
      <c r="O13" s="238">
        <v>3</v>
      </c>
      <c r="P13" s="238">
        <v>3</v>
      </c>
      <c r="Q13" s="238">
        <v>4</v>
      </c>
      <c r="S13" s="110">
        <f t="shared" si="1"/>
        <v>23</v>
      </c>
    </row>
    <row r="14" spans="1:19" x14ac:dyDescent="0.25">
      <c r="A14" s="293" t="s">
        <v>130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S14" s="110">
        <f t="shared" si="1"/>
        <v>0</v>
      </c>
    </row>
    <row r="15" spans="1:19" x14ac:dyDescent="0.25">
      <c r="A15" s="293" t="s">
        <v>113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>
        <v>1</v>
      </c>
      <c r="S15" s="110">
        <f t="shared" si="1"/>
        <v>1</v>
      </c>
    </row>
    <row r="16" spans="1:19" x14ac:dyDescent="0.25">
      <c r="A16" s="292" t="s">
        <v>115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S16" s="110">
        <f t="shared" si="1"/>
        <v>0</v>
      </c>
    </row>
    <row r="17" spans="1:19" x14ac:dyDescent="0.25">
      <c r="A17" s="114" t="s">
        <v>129</v>
      </c>
      <c r="B17" s="113">
        <f>SUM(B18:B20)</f>
        <v>0</v>
      </c>
      <c r="C17" s="113">
        <f t="shared" ref="C17:Q17" si="3">SUM(C18:C20)</f>
        <v>0</v>
      </c>
      <c r="D17" s="113">
        <f t="shared" si="3"/>
        <v>3</v>
      </c>
      <c r="E17" s="113">
        <f t="shared" si="3"/>
        <v>1</v>
      </c>
      <c r="F17" s="113">
        <f t="shared" si="3"/>
        <v>0</v>
      </c>
      <c r="G17" s="113">
        <f t="shared" si="3"/>
        <v>0</v>
      </c>
      <c r="H17" s="113">
        <f t="shared" si="3"/>
        <v>0</v>
      </c>
      <c r="I17" s="113">
        <f t="shared" si="3"/>
        <v>0</v>
      </c>
      <c r="J17" s="113">
        <f t="shared" si="3"/>
        <v>0</v>
      </c>
      <c r="K17" s="113">
        <f t="shared" si="3"/>
        <v>0</v>
      </c>
      <c r="L17" s="113">
        <f t="shared" si="3"/>
        <v>1</v>
      </c>
      <c r="M17" s="113">
        <f t="shared" si="3"/>
        <v>2</v>
      </c>
      <c r="N17" s="113">
        <f t="shared" si="3"/>
        <v>0</v>
      </c>
      <c r="O17" s="113">
        <f t="shared" si="3"/>
        <v>1</v>
      </c>
      <c r="P17" s="113">
        <f t="shared" si="3"/>
        <v>0</v>
      </c>
      <c r="Q17" s="291">
        <f t="shared" si="3"/>
        <v>2</v>
      </c>
      <c r="S17" s="112">
        <f t="shared" si="1"/>
        <v>10</v>
      </c>
    </row>
    <row r="18" spans="1:19" x14ac:dyDescent="0.25">
      <c r="A18" s="293" t="s">
        <v>128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>
        <v>1</v>
      </c>
      <c r="N18" s="238"/>
      <c r="O18" s="238">
        <v>1</v>
      </c>
      <c r="P18" s="238"/>
      <c r="Q18" s="238"/>
      <c r="S18" s="110">
        <f t="shared" si="1"/>
        <v>2</v>
      </c>
    </row>
    <row r="19" spans="1:19" x14ac:dyDescent="0.25">
      <c r="A19" s="293" t="s">
        <v>149</v>
      </c>
      <c r="B19" s="238"/>
      <c r="C19" s="238"/>
      <c r="D19" s="238">
        <v>3</v>
      </c>
      <c r="E19" s="238"/>
      <c r="F19" s="238"/>
      <c r="G19" s="238"/>
      <c r="H19" s="238"/>
      <c r="I19" s="238"/>
      <c r="J19" s="238"/>
      <c r="K19" s="238"/>
      <c r="L19" s="238"/>
      <c r="M19" s="238">
        <v>1</v>
      </c>
      <c r="N19" s="238"/>
      <c r="O19" s="238"/>
      <c r="P19" s="238"/>
      <c r="Q19" s="238">
        <v>1</v>
      </c>
      <c r="S19" s="110">
        <f t="shared" si="1"/>
        <v>5</v>
      </c>
    </row>
    <row r="20" spans="1:19" x14ac:dyDescent="0.25">
      <c r="A20" s="293" t="s">
        <v>168</v>
      </c>
      <c r="B20" s="238"/>
      <c r="C20" s="238"/>
      <c r="D20" s="238"/>
      <c r="E20" s="238">
        <v>1</v>
      </c>
      <c r="F20" s="238"/>
      <c r="G20" s="238"/>
      <c r="H20" s="238"/>
      <c r="I20" s="238"/>
      <c r="J20" s="238"/>
      <c r="K20" s="238"/>
      <c r="L20" s="238">
        <v>1</v>
      </c>
      <c r="M20" s="238"/>
      <c r="N20" s="238"/>
      <c r="O20" s="238"/>
      <c r="P20" s="238"/>
      <c r="Q20" s="238">
        <v>1</v>
      </c>
      <c r="S20" s="110">
        <f t="shared" si="1"/>
        <v>3</v>
      </c>
    </row>
    <row r="21" spans="1:19" x14ac:dyDescent="0.25">
      <c r="A21" s="114" t="s">
        <v>50</v>
      </c>
      <c r="B21" s="113">
        <f>SUM(B22:B28)</f>
        <v>0</v>
      </c>
      <c r="C21" s="113">
        <f t="shared" ref="C21:Q21" si="4">SUM(C22:C28)</f>
        <v>0</v>
      </c>
      <c r="D21" s="113">
        <f t="shared" si="4"/>
        <v>6</v>
      </c>
      <c r="E21" s="113">
        <f t="shared" si="4"/>
        <v>0</v>
      </c>
      <c r="F21" s="113">
        <f t="shared" si="4"/>
        <v>0</v>
      </c>
      <c r="G21" s="113">
        <f t="shared" si="4"/>
        <v>1</v>
      </c>
      <c r="H21" s="113">
        <f t="shared" si="4"/>
        <v>0</v>
      </c>
      <c r="I21" s="113">
        <f t="shared" si="4"/>
        <v>5</v>
      </c>
      <c r="J21" s="113">
        <f t="shared" si="4"/>
        <v>1</v>
      </c>
      <c r="K21" s="113">
        <f t="shared" si="4"/>
        <v>0</v>
      </c>
      <c r="L21" s="113">
        <f t="shared" si="4"/>
        <v>4</v>
      </c>
      <c r="M21" s="113">
        <f t="shared" si="4"/>
        <v>1</v>
      </c>
      <c r="N21" s="113">
        <f t="shared" si="4"/>
        <v>0</v>
      </c>
      <c r="O21" s="113">
        <f t="shared" si="4"/>
        <v>3</v>
      </c>
      <c r="P21" s="113">
        <f t="shared" si="4"/>
        <v>3</v>
      </c>
      <c r="Q21" s="291">
        <f t="shared" si="4"/>
        <v>5</v>
      </c>
      <c r="S21" s="112">
        <f t="shared" si="1"/>
        <v>29</v>
      </c>
    </row>
    <row r="22" spans="1:19" x14ac:dyDescent="0.25">
      <c r="A22" s="293" t="s">
        <v>127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>
        <v>1</v>
      </c>
      <c r="N22" s="238"/>
      <c r="O22" s="238"/>
      <c r="P22" s="238"/>
      <c r="Q22" s="238"/>
      <c r="S22" s="110">
        <f t="shared" si="1"/>
        <v>1</v>
      </c>
    </row>
    <row r="23" spans="1:19" x14ac:dyDescent="0.25">
      <c r="A23" s="293" t="s">
        <v>126</v>
      </c>
      <c r="B23" s="238"/>
      <c r="C23" s="238"/>
      <c r="D23" s="238">
        <v>1</v>
      </c>
      <c r="E23" s="238"/>
      <c r="F23" s="238"/>
      <c r="G23" s="238"/>
      <c r="H23" s="238"/>
      <c r="I23" s="238">
        <v>2</v>
      </c>
      <c r="J23" s="238">
        <v>1</v>
      </c>
      <c r="K23" s="238"/>
      <c r="L23" s="238"/>
      <c r="M23" s="238"/>
      <c r="N23" s="238"/>
      <c r="O23" s="238"/>
      <c r="P23" s="238"/>
      <c r="Q23" s="238">
        <v>2</v>
      </c>
      <c r="S23" s="110">
        <f t="shared" si="1"/>
        <v>6</v>
      </c>
    </row>
    <row r="24" spans="1:19" x14ac:dyDescent="0.25">
      <c r="A24" s="293" t="s">
        <v>125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S24" s="110">
        <f t="shared" si="1"/>
        <v>0</v>
      </c>
    </row>
    <row r="25" spans="1:19" x14ac:dyDescent="0.25">
      <c r="A25" s="293" t="s">
        <v>124</v>
      </c>
      <c r="B25" s="238"/>
      <c r="C25" s="238"/>
      <c r="D25" s="238">
        <v>1</v>
      </c>
      <c r="E25" s="238"/>
      <c r="F25" s="238"/>
      <c r="G25" s="238">
        <v>1</v>
      </c>
      <c r="H25" s="238"/>
      <c r="I25" s="238"/>
      <c r="J25" s="238"/>
      <c r="K25" s="238"/>
      <c r="L25" s="238">
        <v>1</v>
      </c>
      <c r="M25" s="238"/>
      <c r="N25" s="238"/>
      <c r="O25" s="238"/>
      <c r="P25" s="238"/>
      <c r="Q25" s="238">
        <v>2</v>
      </c>
      <c r="S25" s="110">
        <f t="shared" si="1"/>
        <v>5</v>
      </c>
    </row>
    <row r="26" spans="1:19" x14ac:dyDescent="0.25">
      <c r="A26" s="293" t="s">
        <v>113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S26" s="110">
        <f t="shared" si="1"/>
        <v>0</v>
      </c>
    </row>
    <row r="27" spans="1:19" x14ac:dyDescent="0.25">
      <c r="A27" s="293" t="s">
        <v>115</v>
      </c>
      <c r="B27" s="238"/>
      <c r="C27" s="238"/>
      <c r="D27" s="238">
        <v>1</v>
      </c>
      <c r="E27" s="238"/>
      <c r="F27" s="238"/>
      <c r="G27" s="238"/>
      <c r="H27" s="238"/>
      <c r="I27" s="238">
        <v>3</v>
      </c>
      <c r="J27" s="238"/>
      <c r="K27" s="238"/>
      <c r="L27" s="238"/>
      <c r="M27" s="238"/>
      <c r="N27" s="238"/>
      <c r="O27" s="238"/>
      <c r="P27" s="238">
        <v>3</v>
      </c>
      <c r="Q27" s="238">
        <v>1</v>
      </c>
      <c r="S27" s="110">
        <f t="shared" si="1"/>
        <v>8</v>
      </c>
    </row>
    <row r="28" spans="1:19" x14ac:dyDescent="0.25">
      <c r="A28" s="293" t="s">
        <v>177</v>
      </c>
      <c r="B28" s="238"/>
      <c r="C28" s="238"/>
      <c r="D28" s="238">
        <v>3</v>
      </c>
      <c r="E28" s="238"/>
      <c r="F28" s="238"/>
      <c r="G28" s="238"/>
      <c r="H28" s="238"/>
      <c r="I28" s="238"/>
      <c r="J28" s="238"/>
      <c r="K28" s="238"/>
      <c r="L28" s="238">
        <v>3</v>
      </c>
      <c r="M28" s="238"/>
      <c r="N28" s="238"/>
      <c r="O28" s="238">
        <v>3</v>
      </c>
      <c r="P28" s="238"/>
      <c r="Q28" s="238"/>
      <c r="S28" s="110">
        <f t="shared" si="1"/>
        <v>9</v>
      </c>
    </row>
    <row r="29" spans="1:19" x14ac:dyDescent="0.25">
      <c r="A29" s="114" t="s">
        <v>67</v>
      </c>
      <c r="B29" s="113">
        <f t="shared" ref="B29:Q29" si="5">SUM(B30:B32)</f>
        <v>0</v>
      </c>
      <c r="C29" s="113">
        <f t="shared" si="5"/>
        <v>0</v>
      </c>
      <c r="D29" s="113">
        <f t="shared" si="5"/>
        <v>0</v>
      </c>
      <c r="E29" s="113">
        <f t="shared" si="5"/>
        <v>0</v>
      </c>
      <c r="F29" s="113">
        <f t="shared" si="5"/>
        <v>0</v>
      </c>
      <c r="G29" s="113">
        <f t="shared" si="5"/>
        <v>0</v>
      </c>
      <c r="H29" s="113">
        <f t="shared" si="5"/>
        <v>0</v>
      </c>
      <c r="I29" s="113">
        <f t="shared" si="5"/>
        <v>0</v>
      </c>
      <c r="J29" s="113">
        <f t="shared" si="5"/>
        <v>1</v>
      </c>
      <c r="K29" s="113">
        <f t="shared" si="5"/>
        <v>1</v>
      </c>
      <c r="L29" s="113">
        <f t="shared" si="5"/>
        <v>1</v>
      </c>
      <c r="M29" s="113">
        <f t="shared" si="5"/>
        <v>3</v>
      </c>
      <c r="N29" s="113">
        <f t="shared" si="5"/>
        <v>0</v>
      </c>
      <c r="O29" s="113">
        <f t="shared" si="5"/>
        <v>0</v>
      </c>
      <c r="P29" s="113">
        <f t="shared" si="5"/>
        <v>1</v>
      </c>
      <c r="Q29" s="291">
        <f t="shared" si="5"/>
        <v>0</v>
      </c>
      <c r="S29" s="112">
        <f t="shared" si="1"/>
        <v>7</v>
      </c>
    </row>
    <row r="30" spans="1:19" x14ac:dyDescent="0.25">
      <c r="A30" s="293" t="s">
        <v>123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>
        <v>1</v>
      </c>
      <c r="L30" s="239"/>
      <c r="M30" s="239">
        <v>2</v>
      </c>
      <c r="N30" s="239"/>
      <c r="O30" s="239"/>
      <c r="P30" s="239"/>
      <c r="Q30" s="239"/>
      <c r="S30" s="110">
        <f t="shared" si="1"/>
        <v>3</v>
      </c>
    </row>
    <row r="31" spans="1:19" x14ac:dyDescent="0.25">
      <c r="A31" s="293" t="s">
        <v>122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S31" s="110">
        <f t="shared" si="1"/>
        <v>0</v>
      </c>
    </row>
    <row r="32" spans="1:19" x14ac:dyDescent="0.25">
      <c r="A32" s="293" t="s">
        <v>121</v>
      </c>
      <c r="B32" s="239"/>
      <c r="C32" s="239"/>
      <c r="D32" s="239"/>
      <c r="E32" s="239"/>
      <c r="F32" s="239"/>
      <c r="G32" s="239"/>
      <c r="H32" s="239"/>
      <c r="I32" s="239"/>
      <c r="J32" s="239">
        <v>1</v>
      </c>
      <c r="K32" s="239"/>
      <c r="L32" s="239">
        <v>1</v>
      </c>
      <c r="M32" s="239">
        <v>1</v>
      </c>
      <c r="N32" s="239"/>
      <c r="O32" s="239"/>
      <c r="P32" s="239">
        <v>1</v>
      </c>
      <c r="Q32" s="239"/>
      <c r="S32" s="110">
        <f t="shared" si="1"/>
        <v>4</v>
      </c>
    </row>
    <row r="33" spans="1:19" x14ac:dyDescent="0.25">
      <c r="A33" s="114" t="s">
        <v>72</v>
      </c>
      <c r="B33" s="113">
        <f>SUM(B34:B35)</f>
        <v>1</v>
      </c>
      <c r="C33" s="113">
        <f t="shared" ref="C33:Q33" si="6">SUM(C34:C35)</f>
        <v>1</v>
      </c>
      <c r="D33" s="113">
        <f t="shared" si="6"/>
        <v>2</v>
      </c>
      <c r="E33" s="113">
        <f t="shared" si="6"/>
        <v>1</v>
      </c>
      <c r="F33" s="113">
        <f t="shared" si="6"/>
        <v>0</v>
      </c>
      <c r="G33" s="113">
        <f t="shared" si="6"/>
        <v>1</v>
      </c>
      <c r="H33" s="113">
        <f t="shared" si="6"/>
        <v>0</v>
      </c>
      <c r="I33" s="113">
        <f t="shared" si="6"/>
        <v>1</v>
      </c>
      <c r="J33" s="113">
        <f t="shared" si="6"/>
        <v>1</v>
      </c>
      <c r="K33" s="113">
        <f t="shared" si="6"/>
        <v>1</v>
      </c>
      <c r="L33" s="113">
        <f t="shared" si="6"/>
        <v>2</v>
      </c>
      <c r="M33" s="113">
        <f t="shared" si="6"/>
        <v>1</v>
      </c>
      <c r="N33" s="113">
        <f t="shared" si="6"/>
        <v>1</v>
      </c>
      <c r="O33" s="113">
        <f t="shared" si="6"/>
        <v>1</v>
      </c>
      <c r="P33" s="113">
        <f t="shared" si="6"/>
        <v>2</v>
      </c>
      <c r="Q33" s="291">
        <f t="shared" si="6"/>
        <v>2</v>
      </c>
      <c r="S33" s="112">
        <f t="shared" si="1"/>
        <v>18</v>
      </c>
    </row>
    <row r="34" spans="1:19" x14ac:dyDescent="0.25">
      <c r="A34" s="292" t="s">
        <v>115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S34" s="110">
        <f t="shared" si="1"/>
        <v>0</v>
      </c>
    </row>
    <row r="35" spans="1:19" x14ac:dyDescent="0.25">
      <c r="A35" s="293" t="s">
        <v>178</v>
      </c>
      <c r="B35" s="238">
        <v>1</v>
      </c>
      <c r="C35" s="238">
        <v>1</v>
      </c>
      <c r="D35" s="238">
        <v>2</v>
      </c>
      <c r="E35" s="238">
        <v>1</v>
      </c>
      <c r="F35" s="238"/>
      <c r="G35" s="238">
        <v>1</v>
      </c>
      <c r="H35" s="238"/>
      <c r="I35" s="238">
        <v>1</v>
      </c>
      <c r="J35" s="238">
        <v>1</v>
      </c>
      <c r="K35" s="238">
        <v>1</v>
      </c>
      <c r="L35" s="238">
        <v>2</v>
      </c>
      <c r="M35" s="238">
        <v>1</v>
      </c>
      <c r="N35" s="238">
        <v>1</v>
      </c>
      <c r="O35" s="238">
        <v>1</v>
      </c>
      <c r="P35" s="238">
        <v>2</v>
      </c>
      <c r="Q35" s="238">
        <v>2</v>
      </c>
      <c r="S35" s="110">
        <f t="shared" si="1"/>
        <v>18</v>
      </c>
    </row>
    <row r="36" spans="1:19" x14ac:dyDescent="0.25">
      <c r="A36" s="114" t="s">
        <v>120</v>
      </c>
      <c r="B36" s="113">
        <f t="shared" ref="B36:Q36" si="7">SUM(B37:B41)</f>
        <v>0</v>
      </c>
      <c r="C36" s="113">
        <f t="shared" si="7"/>
        <v>0</v>
      </c>
      <c r="D36" s="113">
        <f t="shared" si="7"/>
        <v>3</v>
      </c>
      <c r="E36" s="113">
        <f t="shared" si="7"/>
        <v>2</v>
      </c>
      <c r="F36" s="113">
        <f t="shared" si="7"/>
        <v>0</v>
      </c>
      <c r="G36" s="113">
        <f t="shared" si="7"/>
        <v>3</v>
      </c>
      <c r="H36" s="113">
        <f t="shared" si="7"/>
        <v>0</v>
      </c>
      <c r="I36" s="113">
        <f t="shared" si="7"/>
        <v>1</v>
      </c>
      <c r="J36" s="113">
        <f t="shared" si="7"/>
        <v>3</v>
      </c>
      <c r="K36" s="113">
        <f t="shared" si="7"/>
        <v>1</v>
      </c>
      <c r="L36" s="113">
        <f t="shared" si="7"/>
        <v>1</v>
      </c>
      <c r="M36" s="113">
        <f t="shared" si="7"/>
        <v>4</v>
      </c>
      <c r="N36" s="113">
        <f t="shared" si="7"/>
        <v>2</v>
      </c>
      <c r="O36" s="113">
        <f t="shared" si="7"/>
        <v>2</v>
      </c>
      <c r="P36" s="113">
        <f t="shared" si="7"/>
        <v>3</v>
      </c>
      <c r="Q36" s="291">
        <f t="shared" si="7"/>
        <v>0</v>
      </c>
      <c r="S36" s="112">
        <f t="shared" si="1"/>
        <v>25</v>
      </c>
    </row>
    <row r="37" spans="1:19" x14ac:dyDescent="0.25">
      <c r="A37" s="293" t="s">
        <v>119</v>
      </c>
      <c r="B37" s="239"/>
      <c r="C37" s="239"/>
      <c r="D37" s="238"/>
      <c r="E37" s="239"/>
      <c r="F37" s="239"/>
      <c r="G37" s="239"/>
      <c r="H37" s="239"/>
      <c r="I37" s="239">
        <v>1</v>
      </c>
      <c r="J37" s="239">
        <v>1</v>
      </c>
      <c r="K37" s="239"/>
      <c r="L37" s="239"/>
      <c r="M37" s="239">
        <v>1</v>
      </c>
      <c r="N37" s="239"/>
      <c r="O37" s="239"/>
      <c r="P37" s="239">
        <v>1</v>
      </c>
      <c r="Q37" s="239"/>
      <c r="S37" s="110">
        <f t="shared" si="1"/>
        <v>4</v>
      </c>
    </row>
    <row r="38" spans="1:19" x14ac:dyDescent="0.25">
      <c r="A38" s="293" t="s">
        <v>198</v>
      </c>
      <c r="B38" s="239"/>
      <c r="C38" s="239"/>
      <c r="D38" s="238"/>
      <c r="E38" s="239"/>
      <c r="F38" s="239"/>
      <c r="G38" s="239"/>
      <c r="H38" s="239"/>
      <c r="I38" s="239"/>
      <c r="J38" s="239">
        <v>1</v>
      </c>
      <c r="K38" s="239"/>
      <c r="L38" s="239"/>
      <c r="M38" s="239"/>
      <c r="N38" s="239"/>
      <c r="O38" s="239"/>
      <c r="P38" s="239"/>
      <c r="Q38" s="239"/>
      <c r="S38" s="110">
        <f t="shared" si="1"/>
        <v>1</v>
      </c>
    </row>
    <row r="39" spans="1:19" x14ac:dyDescent="0.25">
      <c r="A39" s="293" t="s">
        <v>118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S39" s="110">
        <f t="shared" si="1"/>
        <v>0</v>
      </c>
    </row>
    <row r="40" spans="1:19" x14ac:dyDescent="0.25">
      <c r="A40" s="293" t="s">
        <v>117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S40" s="110">
        <f t="shared" si="1"/>
        <v>0</v>
      </c>
    </row>
    <row r="41" spans="1:19" x14ac:dyDescent="0.25">
      <c r="A41" s="293" t="s">
        <v>179</v>
      </c>
      <c r="B41" s="238"/>
      <c r="C41" s="238"/>
      <c r="D41" s="238">
        <v>3</v>
      </c>
      <c r="E41" s="238">
        <v>2</v>
      </c>
      <c r="F41" s="238"/>
      <c r="G41" s="238">
        <v>3</v>
      </c>
      <c r="H41" s="238"/>
      <c r="I41" s="238"/>
      <c r="J41" s="238">
        <v>1</v>
      </c>
      <c r="K41" s="238">
        <v>1</v>
      </c>
      <c r="L41" s="238">
        <v>1</v>
      </c>
      <c r="M41" s="238">
        <v>3</v>
      </c>
      <c r="N41" s="238">
        <v>2</v>
      </c>
      <c r="O41" s="238">
        <v>2</v>
      </c>
      <c r="P41" s="238">
        <v>2</v>
      </c>
      <c r="Q41" s="238"/>
      <c r="S41" s="110">
        <f t="shared" si="1"/>
        <v>20</v>
      </c>
    </row>
    <row r="42" spans="1:19" x14ac:dyDescent="0.25">
      <c r="A42" s="114" t="s">
        <v>18</v>
      </c>
      <c r="B42" s="113">
        <f t="shared" ref="B42:Q42" si="8">SUM(B43:B45)</f>
        <v>3</v>
      </c>
      <c r="C42" s="113">
        <f t="shared" si="8"/>
        <v>0</v>
      </c>
      <c r="D42" s="113">
        <f t="shared" si="8"/>
        <v>0</v>
      </c>
      <c r="E42" s="113">
        <f t="shared" si="8"/>
        <v>1</v>
      </c>
      <c r="F42" s="113">
        <f t="shared" si="8"/>
        <v>0</v>
      </c>
      <c r="G42" s="113">
        <f t="shared" si="8"/>
        <v>0</v>
      </c>
      <c r="H42" s="113">
        <f t="shared" si="8"/>
        <v>0</v>
      </c>
      <c r="I42" s="113">
        <f t="shared" si="8"/>
        <v>0</v>
      </c>
      <c r="J42" s="113">
        <f t="shared" si="8"/>
        <v>1</v>
      </c>
      <c r="K42" s="113">
        <f t="shared" si="8"/>
        <v>0</v>
      </c>
      <c r="L42" s="113">
        <f t="shared" si="8"/>
        <v>0</v>
      </c>
      <c r="M42" s="113">
        <f t="shared" si="8"/>
        <v>0</v>
      </c>
      <c r="N42" s="113">
        <f t="shared" si="8"/>
        <v>1</v>
      </c>
      <c r="O42" s="113">
        <f t="shared" si="8"/>
        <v>0</v>
      </c>
      <c r="P42" s="113">
        <f t="shared" si="8"/>
        <v>0</v>
      </c>
      <c r="Q42" s="291">
        <f t="shared" si="8"/>
        <v>0</v>
      </c>
      <c r="S42" s="115">
        <f t="shared" si="1"/>
        <v>6</v>
      </c>
    </row>
    <row r="43" spans="1:19" x14ac:dyDescent="0.25">
      <c r="A43" s="293" t="s">
        <v>116</v>
      </c>
      <c r="B43" s="239">
        <v>2</v>
      </c>
      <c r="C43" s="239"/>
      <c r="D43" s="239"/>
      <c r="E43" s="239"/>
      <c r="F43" s="239"/>
      <c r="G43" s="239"/>
      <c r="H43" s="239"/>
      <c r="I43" s="239"/>
      <c r="J43" s="239">
        <v>1</v>
      </c>
      <c r="K43" s="239"/>
      <c r="L43" s="239"/>
      <c r="M43" s="239"/>
      <c r="N43" s="239"/>
      <c r="O43" s="239"/>
      <c r="P43" s="238"/>
      <c r="Q43" s="239"/>
      <c r="S43" s="110">
        <f t="shared" si="1"/>
        <v>3</v>
      </c>
    </row>
    <row r="44" spans="1:19" x14ac:dyDescent="0.25">
      <c r="A44" s="293" t="s">
        <v>113</v>
      </c>
      <c r="B44" s="239">
        <v>1</v>
      </c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8"/>
      <c r="Q44" s="239"/>
      <c r="S44" s="110">
        <f t="shared" si="1"/>
        <v>1</v>
      </c>
    </row>
    <row r="45" spans="1:19" x14ac:dyDescent="0.25">
      <c r="A45" s="293" t="s">
        <v>115</v>
      </c>
      <c r="B45" s="239"/>
      <c r="C45" s="239"/>
      <c r="D45" s="239"/>
      <c r="E45" s="239">
        <v>1</v>
      </c>
      <c r="F45" s="239"/>
      <c r="G45" s="239"/>
      <c r="H45" s="239"/>
      <c r="I45" s="239"/>
      <c r="J45" s="239"/>
      <c r="K45" s="239"/>
      <c r="L45" s="239"/>
      <c r="M45" s="239"/>
      <c r="N45" s="239">
        <v>1</v>
      </c>
      <c r="O45" s="239"/>
      <c r="P45" s="238"/>
      <c r="Q45" s="239"/>
      <c r="S45" s="110">
        <f t="shared" si="1"/>
        <v>2</v>
      </c>
    </row>
    <row r="46" spans="1:19" x14ac:dyDescent="0.25">
      <c r="A46" s="114" t="s">
        <v>60</v>
      </c>
      <c r="B46" s="113">
        <f t="shared" ref="B46:Q46" si="9">SUM(B47:B50)</f>
        <v>0</v>
      </c>
      <c r="C46" s="113">
        <f t="shared" si="9"/>
        <v>0</v>
      </c>
      <c r="D46" s="113">
        <f t="shared" si="9"/>
        <v>0</v>
      </c>
      <c r="E46" s="113">
        <f t="shared" si="9"/>
        <v>0</v>
      </c>
      <c r="F46" s="113">
        <f t="shared" si="9"/>
        <v>0</v>
      </c>
      <c r="G46" s="113">
        <f t="shared" si="9"/>
        <v>0</v>
      </c>
      <c r="H46" s="113">
        <f t="shared" si="9"/>
        <v>0</v>
      </c>
      <c r="I46" s="113">
        <f t="shared" si="9"/>
        <v>0</v>
      </c>
      <c r="J46" s="113">
        <f t="shared" si="9"/>
        <v>0</v>
      </c>
      <c r="K46" s="113">
        <f t="shared" si="9"/>
        <v>0</v>
      </c>
      <c r="L46" s="113">
        <f t="shared" si="9"/>
        <v>0</v>
      </c>
      <c r="M46" s="113">
        <f t="shared" si="9"/>
        <v>0</v>
      </c>
      <c r="N46" s="113">
        <f t="shared" si="9"/>
        <v>0</v>
      </c>
      <c r="O46" s="113">
        <f t="shared" si="9"/>
        <v>1</v>
      </c>
      <c r="P46" s="113">
        <f t="shared" si="9"/>
        <v>0</v>
      </c>
      <c r="Q46" s="291">
        <f t="shared" si="9"/>
        <v>2</v>
      </c>
      <c r="S46" s="112">
        <f t="shared" si="1"/>
        <v>3</v>
      </c>
    </row>
    <row r="47" spans="1:19" x14ac:dyDescent="0.25">
      <c r="A47" s="293" t="s">
        <v>61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>
        <v>2</v>
      </c>
      <c r="S47" s="110">
        <f t="shared" si="1"/>
        <v>2</v>
      </c>
    </row>
    <row r="48" spans="1:19" x14ac:dyDescent="0.25">
      <c r="A48" s="293" t="s">
        <v>114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S48" s="110">
        <f t="shared" si="1"/>
        <v>0</v>
      </c>
    </row>
    <row r="49" spans="1:19" x14ac:dyDescent="0.25">
      <c r="A49" s="293" t="s">
        <v>180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>
        <v>1</v>
      </c>
      <c r="P49" s="238"/>
      <c r="Q49" s="238"/>
      <c r="S49" s="110">
        <f t="shared" si="1"/>
        <v>1</v>
      </c>
    </row>
    <row r="50" spans="1:19" x14ac:dyDescent="0.25">
      <c r="A50" s="292" t="s">
        <v>113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S50" s="110">
        <f t="shared" si="1"/>
        <v>0</v>
      </c>
    </row>
    <row r="51" spans="1:19" x14ac:dyDescent="0.25">
      <c r="A51" s="294" t="s">
        <v>184</v>
      </c>
      <c r="B51" s="249">
        <f>SUM(B5,B12,B17,B21,B29,B33,B36,B42,B46)</f>
        <v>4</v>
      </c>
      <c r="C51" s="249">
        <f t="shared" ref="C51:Q51" si="10">SUM(C5,C12,C17,C21,C29,C33,C36,C42,C46)</f>
        <v>2</v>
      </c>
      <c r="D51" s="249">
        <f t="shared" si="10"/>
        <v>15</v>
      </c>
      <c r="E51" s="249">
        <f t="shared" si="10"/>
        <v>7</v>
      </c>
      <c r="F51" s="249">
        <f t="shared" si="10"/>
        <v>0</v>
      </c>
      <c r="G51" s="249">
        <f t="shared" si="10"/>
        <v>7</v>
      </c>
      <c r="H51" s="249">
        <f t="shared" si="10"/>
        <v>0</v>
      </c>
      <c r="I51" s="249">
        <f t="shared" si="10"/>
        <v>8</v>
      </c>
      <c r="J51" s="249">
        <f t="shared" si="10"/>
        <v>10</v>
      </c>
      <c r="K51" s="249">
        <f t="shared" si="10"/>
        <v>4</v>
      </c>
      <c r="L51" s="249">
        <f t="shared" si="10"/>
        <v>11</v>
      </c>
      <c r="M51" s="249">
        <f t="shared" si="10"/>
        <v>12</v>
      </c>
      <c r="N51" s="249">
        <f t="shared" si="10"/>
        <v>6</v>
      </c>
      <c r="O51" s="249">
        <f t="shared" si="10"/>
        <v>12</v>
      </c>
      <c r="P51" s="249">
        <f t="shared" si="10"/>
        <v>12</v>
      </c>
      <c r="Q51" s="249">
        <f t="shared" si="10"/>
        <v>17</v>
      </c>
      <c r="S51" s="288">
        <f>SUM(B51:Q51)</f>
        <v>127</v>
      </c>
    </row>
    <row r="52" spans="1:19" x14ac:dyDescent="0.25">
      <c r="A52" s="294" t="s">
        <v>182</v>
      </c>
      <c r="B52" s="250" t="s">
        <v>200</v>
      </c>
      <c r="C52" s="287">
        <v>3100</v>
      </c>
      <c r="D52" s="287">
        <v>532400</v>
      </c>
      <c r="E52" s="287">
        <v>532600</v>
      </c>
      <c r="F52" s="287"/>
      <c r="G52" s="287">
        <v>25500</v>
      </c>
      <c r="H52" s="287"/>
      <c r="I52" s="287">
        <v>285900</v>
      </c>
      <c r="J52" s="287">
        <v>703000</v>
      </c>
      <c r="K52" s="287">
        <v>2558450</v>
      </c>
      <c r="L52" s="287">
        <v>991600</v>
      </c>
      <c r="M52" s="287">
        <v>2084500</v>
      </c>
      <c r="N52" s="287">
        <v>391200</v>
      </c>
      <c r="O52" s="287">
        <v>2747600</v>
      </c>
      <c r="P52" s="287">
        <v>3810900</v>
      </c>
      <c r="Q52" s="287">
        <v>1328000</v>
      </c>
      <c r="S52" s="287">
        <f t="shared" ref="S52:S53" si="11">SUM(B52:Q52)</f>
        <v>15994750</v>
      </c>
    </row>
    <row r="53" spans="1:19" x14ac:dyDescent="0.25">
      <c r="A53" s="294" t="s">
        <v>183</v>
      </c>
      <c r="B53" s="250">
        <v>2500</v>
      </c>
      <c r="C53" s="250"/>
      <c r="D53" s="250">
        <v>10000</v>
      </c>
      <c r="E53" s="250"/>
      <c r="F53" s="250"/>
      <c r="G53" s="250"/>
      <c r="H53" s="250"/>
      <c r="I53" s="250"/>
      <c r="J53" s="250">
        <v>2500</v>
      </c>
      <c r="K53" s="250"/>
      <c r="L53" s="250">
        <v>7500</v>
      </c>
      <c r="M53" s="250"/>
      <c r="N53" s="250"/>
      <c r="O53" s="250">
        <v>7500</v>
      </c>
      <c r="P53" s="250"/>
      <c r="Q53" s="250"/>
      <c r="S53" s="250">
        <f t="shared" si="11"/>
        <v>30000</v>
      </c>
    </row>
    <row r="54" spans="1:19" x14ac:dyDescent="0.25">
      <c r="A54" s="294" t="s">
        <v>185</v>
      </c>
      <c r="B54" s="296">
        <f>SUM(B51:Q51)</f>
        <v>127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</row>
    <row r="55" spans="1:19" x14ac:dyDescent="0.25">
      <c r="A55" s="295" t="s">
        <v>186</v>
      </c>
      <c r="B55" s="297">
        <f>SUM(B52:Q53)</f>
        <v>16024750</v>
      </c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</row>
  </sheetData>
  <mergeCells count="1">
    <mergeCell ref="A1:S2"/>
  </mergeCells>
  <pageMargins left="0.17" right="0.17" top="0.33" bottom="0.32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 Actions FY1617</vt:lpstr>
      <vt:lpstr>Final Actions by Category</vt:lpstr>
      <vt:lpstr>Sheet1</vt:lpstr>
      <vt:lpstr>'Total Actions FY1617'!Print_Area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Moore</dc:creator>
  <cp:lastModifiedBy>Schmidt, Clifford</cp:lastModifiedBy>
  <cp:lastPrinted>2017-05-16T15:35:28Z</cp:lastPrinted>
  <dcterms:created xsi:type="dcterms:W3CDTF">2016-11-02T15:07:04Z</dcterms:created>
  <dcterms:modified xsi:type="dcterms:W3CDTF">2017-05-16T15:36:45Z</dcterms:modified>
</cp:coreProperties>
</file>