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AHCA-WPFS005\pharmacy\FEE SCHEDULES AND BILLING CODES\2025 FS &amp; BC\POSTED\"/>
    </mc:Choice>
  </mc:AlternateContent>
  <xr:revisionPtr revIDLastSave="0" documentId="13_ncr:1_{7E6B68F5-43EC-4046-B5F4-11F28F39690F}" xr6:coauthVersionLast="47" xr6:coauthVersionMax="47" xr10:uidLastSave="{00000000-0000-0000-0000-000000000000}"/>
  <bookViews>
    <workbookView xWindow="-110" yWindow="-110" windowWidth="22780" windowHeight="14660" xr2:uid="{BDC7BD39-645E-4CBD-A67B-571E07EEA106}"/>
  </bookViews>
  <sheets>
    <sheet name="January 2025" sheetId="1" r:id="rId1"/>
  </sheets>
  <definedNames>
    <definedName name="_xlnm._FilterDatabase" localSheetId="0" hidden="1">'January 2025'!$A$15:$F$16</definedName>
    <definedName name="_xlnm.Print_Titles" localSheetId="0">'January 2025'!$15:$16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9" i="1" l="1"/>
  <c r="F92" i="1"/>
  <c r="F78" i="1"/>
  <c r="F75" i="1"/>
  <c r="F48" i="1"/>
</calcChain>
</file>

<file path=xl/sharedStrings.xml><?xml version="1.0" encoding="utf-8"?>
<sst xmlns="http://schemas.openxmlformats.org/spreadsheetml/2006/main" count="267" uniqueCount="159">
  <si>
    <t>PRESCRIBED DRUGS IMMUNIZATION FEE SCHEDULE</t>
  </si>
  <si>
    <t>COVERAGE INFORMATION AND SPECIAL CONSIDERATIONS</t>
  </si>
  <si>
    <t>Modifier</t>
  </si>
  <si>
    <t>Description</t>
  </si>
  <si>
    <t>Units</t>
  </si>
  <si>
    <t>MaxFee</t>
  </si>
  <si>
    <t>0 - 18</t>
  </si>
  <si>
    <t>HA</t>
  </si>
  <si>
    <t>19+</t>
  </si>
  <si>
    <t>0-2</t>
  </si>
  <si>
    <t>10-18</t>
  </si>
  <si>
    <t>7 - 18</t>
  </si>
  <si>
    <t>0-6</t>
  </si>
  <si>
    <t>0-7</t>
  </si>
  <si>
    <t>0-18</t>
  </si>
  <si>
    <t>2-18</t>
  </si>
  <si>
    <t>9 - 18</t>
  </si>
  <si>
    <t>0-5</t>
  </si>
  <si>
    <t xml:space="preserve"> </t>
  </si>
  <si>
    <t>0-4</t>
  </si>
  <si>
    <t>2 - 18</t>
  </si>
  <si>
    <t>18</t>
  </si>
  <si>
    <t>1 - 12</t>
  </si>
  <si>
    <t>4 - 6</t>
  </si>
  <si>
    <t>11 - 15</t>
  </si>
  <si>
    <t>0-1</t>
  </si>
  <si>
    <t>60+</t>
  </si>
  <si>
    <t>18+</t>
  </si>
  <si>
    <t>6MO-11YRS</t>
  </si>
  <si>
    <t>Administration of first vaccine or toxoid component through 18 years of age, with counseling</t>
  </si>
  <si>
    <t>Administration of one vaccine, single or combination 
vaccine/toxoid. (percutaneous, intradermal, 
subcutaneous or intramuscular)</t>
  </si>
  <si>
    <t>Administration of each additional vaccine, single or combination vaccine/toxoid. (percutaneous, intradermal, subcutaneous or intramuscular)</t>
  </si>
  <si>
    <t>Immunization administration by intranasal or oral route of one vaccine, single or combination vaccine/toxoid.</t>
  </si>
  <si>
    <t>Administration of each additional intranasal or oral vaccine (single or combination vaccine/toxoid)</t>
  </si>
  <si>
    <t>1-2</t>
  </si>
  <si>
    <t>Age (Years)</t>
  </si>
  <si>
    <t>6MO-4YRS</t>
  </si>
  <si>
    <t>5-11YRS</t>
  </si>
  <si>
    <t>ANY</t>
  </si>
  <si>
    <t>12-18</t>
  </si>
  <si>
    <t>Immunization administration by intramuscular injection of severe acute respiratory syndrome coronavirus 2 (SARS-CoV-2) (coronavirus disease [COVID-19]) vaccine, single dose (all manufacturers)*</t>
  </si>
  <si>
    <t>Respiratory Syncytial Virus monoclonal antibody, seasonal dose; 1ml dosage for IM use (BEYFORTUS)^</t>
  </si>
  <si>
    <t>Respiratory Syncytial Virus monoclonal antibody, seasonal dose; 0.5ml dosage for IM use (BEYFORTUS)^</t>
  </si>
  <si>
    <t>Administration of Respiratory Syncytial Virus monoclonal antibody, seasonal dose, intramuscular, with counseling^</t>
  </si>
  <si>
    <t>Administration of Respiratory Syncytial Virus monoclonal antibody, seasonal dose, intramuscular^</t>
  </si>
  <si>
    <t xml:space="preserve">Florida Medicaid providers administering vaccines to Florida Medicaid recipients enrolled in the fee-for-service delivery system must submit two Current Procedural Terminology (CPT) codes on the claim for reimbursement of administration from Florida Medicaid: (1)The vaccine product code AND (2)The vaccine administration code.  A corresponding administration code must be submitted for each vaccine administered during the same visit on the claim form.  </t>
  </si>
  <si>
    <t xml:space="preserve">Florida Medicaid providers receiving vaccine products through the Vaccine for Children (VFC) Program for fee-for-service recipients 0 through 18 years of age are reimbursed for the administration of the vaccine(s) only.  Vaccine product codes are reimbursed at $0.00. Vaccine administration codes are reimbursed in accordance with rates established on this fee schedule.  </t>
  </si>
  <si>
    <t>Vaccines for Children (VFC) Program Reimbursement Guidelines:</t>
  </si>
  <si>
    <t>Mid-level Practitioner Reimbursement:</t>
  </si>
  <si>
    <t>Administration services are reimbursed at 80% of the maximum fee when performed by an advanced practice registered nurse (APRN), physician's assistant (PA), or registered pharmacist (RPh). Vaccine product codes are reimbursed in accordance with rates established on this fee schedule.</t>
  </si>
  <si>
    <t>MediKids Guidelines:</t>
  </si>
  <si>
    <t>General Immunization Billing Requirements:</t>
  </si>
  <si>
    <r>
      <rPr>
        <b/>
        <i/>
        <sz val="11"/>
        <rFont val="Calibri"/>
        <family val="2"/>
      </rPr>
      <t>^</t>
    </r>
    <r>
      <rPr>
        <i/>
        <sz val="11"/>
        <rFont val="Calibri"/>
        <family val="2"/>
      </rPr>
      <t>Respiratory Syncytial Virus monoclonal antibody codes have specific administration codes that must be billed together.</t>
    </r>
  </si>
  <si>
    <t xml:space="preserve">MediKids enrolls children one through four years of age. Medikids enrollees are eligible for all immunizations recommended by the Advisory Committee on Immunization Practices (ACIP) for this age group. However, MediKids enrollees are not eligible to receive products provided through the VFC Program. Florida Medicaid providers who administer vaccines to MediKids enrollees are to be reimbursed for the vaccine products and administration services by the enrollee's Managed Care Plan.   </t>
  </si>
  <si>
    <t xml:space="preserve">Florida Medicaid providers administering COVID-19 vaccines to Florida Medicaid recipients enrolled in the fee-for-service delivery system must submit the CPT code for the specific vaccine product in conjunction with the COVID-19-specific vaccine administration code on the claim for reimbursement.  The product CPT code and the COVID-19 administration code must be submitted for each vaccine dose administered on the claim form.   </t>
  </si>
  <si>
    <t>CPT Code</t>
  </si>
  <si>
    <t>GENERAL VACCINE ADMINISTRATION CODES</t>
  </si>
  <si>
    <t>HEPATITIS B</t>
  </si>
  <si>
    <t>ROTAVIRUS (RV)</t>
  </si>
  <si>
    <t>DIPTHERIA/TETANUS/ACELLULAR PERTUSSIS AND COMBINATIONS</t>
  </si>
  <si>
    <t>Diptheria, Tetanus, &amp; Pertussis (DTaP)</t>
  </si>
  <si>
    <t>Diptheria &amp; Tetanus (DT)</t>
  </si>
  <si>
    <t>Tetanus &amp; Diphtheria  (Td)</t>
  </si>
  <si>
    <t>Tetanus, Diphtheria, &amp; Pertussis (Tdap)</t>
  </si>
  <si>
    <t>Diptheria &amp; Tetanus Combinations</t>
  </si>
  <si>
    <t>HAEMOPHILUS INFLUENZAE TYPE B (Hib)</t>
  </si>
  <si>
    <t>PNEUMOCOCCAL</t>
  </si>
  <si>
    <t>INACTIVATED POLIOVIRUS (IPV)</t>
  </si>
  <si>
    <t>INFLUENZA, 2024 - 2025 SEASON</t>
  </si>
  <si>
    <t>Influenza (aIIV)</t>
  </si>
  <si>
    <t>Influenza (IIV3)</t>
  </si>
  <si>
    <t>Influenza (LAIV3)</t>
  </si>
  <si>
    <t>Influenza (ccIIV3)</t>
  </si>
  <si>
    <t>Influenza (RIV3)</t>
  </si>
  <si>
    <t>MEASLES, MUMPS, RUBELLA (MMR)</t>
  </si>
  <si>
    <t>MMR</t>
  </si>
  <si>
    <t>MMR/VZV Combination</t>
  </si>
  <si>
    <t>VARICELLA (VAR)</t>
  </si>
  <si>
    <t>HEPATITIS A (HepA)</t>
  </si>
  <si>
    <t>HUMAN PAPILLOMAVIRUS (HPV)</t>
  </si>
  <si>
    <t>19 - 45</t>
  </si>
  <si>
    <t>ZOSTER RECOMBINANT (RZV)</t>
  </si>
  <si>
    <t>RABIES</t>
  </si>
  <si>
    <r>
      <t>Rotavirus vaccine, pentavalent [RV5], 3 dose schedule, live, for oral use [</t>
    </r>
    <r>
      <rPr>
        <i/>
        <sz val="11"/>
        <rFont val="Calibri"/>
        <family val="2"/>
        <scheme val="minor"/>
      </rPr>
      <t>RotaTeq</t>
    </r>
    <r>
      <rPr>
        <sz val="11"/>
        <rFont val="Calibri"/>
        <family val="2"/>
        <scheme val="minor"/>
      </rPr>
      <t>]</t>
    </r>
  </si>
  <si>
    <r>
      <t>Rotavirus vaccine, human, attenuated [RV1], 2 dose schedule, live, for oral use [</t>
    </r>
    <r>
      <rPr>
        <i/>
        <sz val="11"/>
        <rFont val="Calibri"/>
        <family val="2"/>
        <scheme val="minor"/>
      </rPr>
      <t>Rotarix</t>
    </r>
    <r>
      <rPr>
        <sz val="11"/>
        <rFont val="Calibri"/>
        <family val="2"/>
        <scheme val="minor"/>
      </rPr>
      <t>]</t>
    </r>
  </si>
  <si>
    <r>
      <t>Diphtheria, tetanus, and acellular pertussis (whooping cough) (DTaP), intramuscular [</t>
    </r>
    <r>
      <rPr>
        <i/>
        <sz val="11"/>
        <rFont val="Calibri"/>
        <family val="2"/>
        <scheme val="minor"/>
      </rPr>
      <t>Daptacel; Infanrix</t>
    </r>
    <r>
      <rPr>
        <sz val="11"/>
        <rFont val="Calibri"/>
        <family val="2"/>
        <scheme val="minor"/>
      </rPr>
      <t>]</t>
    </r>
  </si>
  <si>
    <r>
      <t>Diptheria and tetanus toxoids, intramuscular [</t>
    </r>
    <r>
      <rPr>
        <i/>
        <sz val="11"/>
        <rFont val="Calibri"/>
        <family val="2"/>
        <scheme val="minor"/>
      </rPr>
      <t>DT</t>
    </r>
    <r>
      <rPr>
        <sz val="11"/>
        <rFont val="Calibri"/>
        <family val="2"/>
        <scheme val="minor"/>
      </rPr>
      <t>]</t>
    </r>
  </si>
  <si>
    <r>
      <t xml:space="preserve">Tetanus, diphtheria toxoids, and acellular pertussis (whooping cough) (TDaP), intramuscular </t>
    </r>
    <r>
      <rPr>
        <i/>
        <sz val="11"/>
        <rFont val="Calibri"/>
        <family val="2"/>
        <scheme val="minor"/>
      </rPr>
      <t>[Boostrix, Adacel]</t>
    </r>
  </si>
  <si>
    <r>
      <t>Diphtheria, tetanus toxoids, acellular pertussis (whooping cough), and polio  (DTaP-IPV), intramuscular [</t>
    </r>
    <r>
      <rPr>
        <i/>
        <sz val="11"/>
        <rFont val="Calibri"/>
        <family val="2"/>
        <scheme val="minor"/>
      </rPr>
      <t>Quadracel; Kinrix</t>
    </r>
    <r>
      <rPr>
        <sz val="11"/>
        <rFont val="Calibri"/>
        <family val="2"/>
        <scheme val="minor"/>
      </rPr>
      <t>]</t>
    </r>
  </si>
  <si>
    <r>
      <t>Diphtheria, tetanus toxoids, acellular pertussis (whooping cough), polio, Haemophilus influenza type b and hepatitis B (DTaP-IPV-HIB-HEPB), intramuscular [</t>
    </r>
    <r>
      <rPr>
        <i/>
        <sz val="11"/>
        <rFont val="Calibri"/>
        <family val="2"/>
        <scheme val="minor"/>
      </rPr>
      <t>Vaxelis</t>
    </r>
    <r>
      <rPr>
        <sz val="11"/>
        <rFont val="Calibri"/>
        <family val="2"/>
        <scheme val="minor"/>
      </rPr>
      <t>]</t>
    </r>
  </si>
  <si>
    <r>
      <t>Diphtheria, tetanus toxoids, acellular pertussis (whooping cough), Haemophilus influenza type B and polio (DTaP-HIB-IPV), intramuscular [</t>
    </r>
    <r>
      <rPr>
        <i/>
        <sz val="11"/>
        <rFont val="Calibri"/>
        <family val="2"/>
        <scheme val="minor"/>
      </rPr>
      <t>Pentacel</t>
    </r>
    <r>
      <rPr>
        <sz val="11"/>
        <rFont val="Calibri"/>
        <family val="2"/>
        <scheme val="minor"/>
      </rPr>
      <t>]</t>
    </r>
  </si>
  <si>
    <r>
      <t>Haemophilus influenzae B (3 dose schedule) injection into muscle [</t>
    </r>
    <r>
      <rPr>
        <i/>
        <sz val="11"/>
        <rFont val="Calibri"/>
        <family val="2"/>
        <scheme val="minor"/>
      </rPr>
      <t>PedvaxHIB</t>
    </r>
    <r>
      <rPr>
        <sz val="11"/>
        <rFont val="Calibri"/>
        <family val="2"/>
        <scheme val="minor"/>
      </rPr>
      <t>]</t>
    </r>
  </si>
  <si>
    <r>
      <t>Haemophilus influenzae B (4 dose schedule) injection into muscle [</t>
    </r>
    <r>
      <rPr>
        <i/>
        <sz val="11"/>
        <rFont val="Calibri"/>
        <family val="2"/>
        <scheme val="minor"/>
      </rPr>
      <t>ActHIB; Hiberix</t>
    </r>
    <r>
      <rPr>
        <sz val="11"/>
        <rFont val="Calibri"/>
        <family val="2"/>
        <scheme val="minor"/>
      </rPr>
      <t>]</t>
    </r>
  </si>
  <si>
    <r>
      <t>Polio vaccine, injection beneath the skin or into muscle [</t>
    </r>
    <r>
      <rPr>
        <i/>
        <sz val="11"/>
        <rFont val="Calibri"/>
        <family val="2"/>
        <scheme val="minor"/>
      </rPr>
      <t>IPOL</t>
    </r>
    <r>
      <rPr>
        <sz val="11"/>
        <rFont val="Calibri"/>
        <family val="2"/>
        <scheme val="minor"/>
      </rPr>
      <t>]</t>
    </r>
  </si>
  <si>
    <r>
      <t>Influenza vaccine, inactivated (IIV), subunit, adjuvanted, for intramuscular use [</t>
    </r>
    <r>
      <rPr>
        <i/>
        <sz val="11"/>
        <rFont val="Calibri"/>
        <family val="2"/>
        <scheme val="minor"/>
      </rPr>
      <t>FLUAD</t>
    </r>
    <r>
      <rPr>
        <sz val="11"/>
        <rFont val="Calibri"/>
        <family val="2"/>
        <scheme val="minor"/>
      </rPr>
      <t>]</t>
    </r>
  </si>
  <si>
    <t>COVID-19 Vaccine Billing and Reimbursement Guidelines:</t>
  </si>
  <si>
    <t>0+</t>
  </si>
  <si>
    <t>MPOX</t>
  </si>
  <si>
    <t>CHIKUNGUNYA</t>
  </si>
  <si>
    <t>Chikungunya virus vaccine, live attenuated, for intramuscular use [Ixchiq]</t>
  </si>
  <si>
    <r>
      <t>Smallpox and monkeypox vaccine, attenuated vaccinia virus, live, non-replicating, preservative free, 0.5 mL dosage, suspension, for subcutaneous use [</t>
    </r>
    <r>
      <rPr>
        <i/>
        <sz val="11"/>
        <rFont val="Calibri"/>
        <family val="2"/>
        <scheme val="minor"/>
      </rPr>
      <t>JYNNEOS</t>
    </r>
    <r>
      <rPr>
        <sz val="11"/>
        <rFont val="Calibri"/>
        <family val="2"/>
        <scheme val="minor"/>
      </rPr>
      <t>]</t>
    </r>
  </si>
  <si>
    <r>
      <t>Hepatitis B vaccine (HepB), CpG-adjuvanted, adult dosage, 2 dose or 4 dose schedule for intramuscular use [</t>
    </r>
    <r>
      <rPr>
        <i/>
        <sz val="11"/>
        <rFont val="Calibri"/>
        <family val="2"/>
        <scheme val="minor"/>
      </rPr>
      <t>HEPLISAV-B</t>
    </r>
    <r>
      <rPr>
        <sz val="11"/>
        <rFont val="Calibri"/>
        <family val="2"/>
        <scheme val="minor"/>
      </rPr>
      <t>]</t>
    </r>
  </si>
  <si>
    <r>
      <t>Hepatitis B vaccine (HepB), dialysis or immunosuppressed patient dosage, 3 dose schedule, for intramuscular use [</t>
    </r>
    <r>
      <rPr>
        <i/>
        <sz val="11"/>
        <rFont val="Calibri"/>
        <family val="2"/>
        <scheme val="minor"/>
      </rPr>
      <t>RECOMBIVAX-DIALYSIS</t>
    </r>
    <r>
      <rPr>
        <sz val="11"/>
        <rFont val="Calibri"/>
        <family val="2"/>
        <scheme val="minor"/>
      </rPr>
      <t>]</t>
    </r>
  </si>
  <si>
    <r>
      <t>Hepatitis B vaccine (HepB), adolescent, 2 dose schedule, for intramuscular use [</t>
    </r>
    <r>
      <rPr>
        <i/>
        <sz val="11"/>
        <rFont val="Calibri"/>
        <family val="2"/>
        <scheme val="minor"/>
      </rPr>
      <t>RECOMBIVAX HB-ADULT</t>
    </r>
    <r>
      <rPr>
        <sz val="11"/>
        <rFont val="Calibri"/>
        <family val="2"/>
        <scheme val="minor"/>
      </rPr>
      <t>]</t>
    </r>
  </si>
  <si>
    <t>Hepatitis B vaccine (HepB), pediatric/adolescent dosage, 3 dose schedule, for intramuscular use [Recombivax-PEDS; Engerix-B-PEDS]</t>
  </si>
  <si>
    <r>
      <t>Hepatitis B vaccine (HepB), adult dosage, 3 dose schedule for intramuscular use [</t>
    </r>
    <r>
      <rPr>
        <i/>
        <sz val="11"/>
        <rFont val="Calibri"/>
        <family val="2"/>
        <scheme val="minor"/>
      </rPr>
      <t>RECOMBIVAX HB-ADULT, ENERGIX-B ADULT</t>
    </r>
    <r>
      <rPr>
        <sz val="11"/>
        <rFont val="Calibri"/>
        <family val="2"/>
        <scheme val="minor"/>
      </rPr>
      <t>]</t>
    </r>
  </si>
  <si>
    <r>
      <t>Hepatitis B vaccine (HepB), 3-antigen (S, Pre-S1, Pre-S2), 10 mcg dosage, 3 dose schedule, for intramuscular use [</t>
    </r>
    <r>
      <rPr>
        <i/>
        <sz val="11"/>
        <rFont val="Calibri"/>
        <family val="2"/>
        <scheme val="minor"/>
      </rPr>
      <t>PREHEVBRIO Hepatitis B Vaccine (Recombinant)</t>
    </r>
    <r>
      <rPr>
        <sz val="11"/>
        <rFont val="Calibri"/>
        <family val="2"/>
        <scheme val="minor"/>
      </rPr>
      <t>]</t>
    </r>
  </si>
  <si>
    <r>
      <t xml:space="preserve">Tetanus and diphtheria toxoids, intramuscular </t>
    </r>
    <r>
      <rPr>
        <i/>
        <sz val="11"/>
        <rFont val="Calibri"/>
        <family val="2"/>
        <scheme val="minor"/>
      </rPr>
      <t>[Tenivac]</t>
    </r>
  </si>
  <si>
    <r>
      <t>Diphtheria, tetanus toxoids, acellular pertussis (whooping cough), Hepatitis B, and polio (DTaP-HepB-IPV), intramuscular [</t>
    </r>
    <r>
      <rPr>
        <i/>
        <sz val="11"/>
        <rFont val="Calibri"/>
        <family val="2"/>
        <scheme val="minor"/>
      </rPr>
      <t>Pediarix - Latex Free</t>
    </r>
    <r>
      <rPr>
        <sz val="11"/>
        <rFont val="Calibri"/>
        <family val="2"/>
        <scheme val="minor"/>
      </rPr>
      <t>]</t>
    </r>
  </si>
  <si>
    <r>
      <t>Pneumococcal conjugate 13 valent, intramuscular [</t>
    </r>
    <r>
      <rPr>
        <i/>
        <sz val="11"/>
        <rFont val="Calibri"/>
        <family val="2"/>
        <scheme val="minor"/>
      </rPr>
      <t>PREVNAR 13</t>
    </r>
    <r>
      <rPr>
        <sz val="11"/>
        <rFont val="Calibri"/>
        <family val="2"/>
        <scheme val="minor"/>
      </rPr>
      <t>]</t>
    </r>
  </si>
  <si>
    <r>
      <t>Pneumococcal Congugate Vaccine 15 valent, intramuscular (PCV15) [</t>
    </r>
    <r>
      <rPr>
        <i/>
        <sz val="11"/>
        <rFont val="Calibri"/>
        <family val="2"/>
        <scheme val="minor"/>
      </rPr>
      <t>VAXNEUVANCE</t>
    </r>
    <r>
      <rPr>
        <sz val="11"/>
        <rFont val="Calibri"/>
        <family val="2"/>
        <scheme val="minor"/>
      </rPr>
      <t>]</t>
    </r>
  </si>
  <si>
    <r>
      <t xml:space="preserve">Pneumococcal Congugate Vaccine 20 valent, intramuscular (PCV20) </t>
    </r>
    <r>
      <rPr>
        <i/>
        <sz val="11"/>
        <rFont val="Calibri"/>
        <family val="2"/>
        <scheme val="minor"/>
      </rPr>
      <t>[PREVNAR 20]</t>
    </r>
  </si>
  <si>
    <r>
      <t xml:space="preserve">Pneumococcal polysaccharide 23 valent subcutaneous or intramuscular </t>
    </r>
    <r>
      <rPr>
        <i/>
        <sz val="11"/>
        <rFont val="Calibri"/>
        <family val="2"/>
        <scheme val="minor"/>
      </rPr>
      <t>[PNEUMOVAX 23]</t>
    </r>
  </si>
  <si>
    <t>Influenza virus vacine, trivalent (IIV3), split virus, preservative free, 0.25 mL dosage, for intramuscular use*</t>
  </si>
  <si>
    <r>
      <t>Influenza virus vaccine, trivalent (IIV3), split virus, preservative free, 0.5 mL dosage, for intramuscular use [</t>
    </r>
    <r>
      <rPr>
        <i/>
        <sz val="11"/>
        <rFont val="Calibri"/>
        <family val="2"/>
        <scheme val="minor"/>
      </rPr>
      <t>FLULAVAL TIV, FLUZONE TIV</t>
    </r>
    <r>
      <rPr>
        <sz val="11"/>
        <rFont val="Calibri"/>
        <family val="2"/>
        <scheme val="minor"/>
      </rPr>
      <t>]</t>
    </r>
  </si>
  <si>
    <r>
      <t>Influenza virus vaccine, trivalent (IIV3), split virus, preservative free, 0.5 mL dosage, for intramuscular use [</t>
    </r>
    <r>
      <rPr>
        <i/>
        <sz val="11"/>
        <rFont val="Calibri"/>
        <family val="2"/>
        <scheme val="minor"/>
      </rPr>
      <t>AFLURIA TIV, FLUARIX TIV, FLUZONE TIV</t>
    </r>
    <r>
      <rPr>
        <sz val="11"/>
        <rFont val="Calibri"/>
        <family val="2"/>
        <scheme val="minor"/>
      </rPr>
      <t>]</t>
    </r>
  </si>
  <si>
    <r>
      <t>Influenza virus vaccine, trivalent (IIV3), split virus, 0.25 mL dosage, for intramuscular use [</t>
    </r>
    <r>
      <rPr>
        <i/>
        <sz val="11"/>
        <rFont val="Calibri"/>
        <family val="2"/>
        <scheme val="minor"/>
      </rPr>
      <t>FLUZONE TIV</t>
    </r>
    <r>
      <rPr>
        <sz val="11"/>
        <rFont val="Calibri"/>
        <family val="2"/>
        <scheme val="minor"/>
      </rPr>
      <t>]</t>
    </r>
  </si>
  <si>
    <r>
      <t>Influenza virus vaccine, trivalent (IIV3), split virus, 0.5 mL dosage, for intramuscular use [</t>
    </r>
    <r>
      <rPr>
        <i/>
        <sz val="11"/>
        <rFont val="Calibri"/>
        <family val="2"/>
        <scheme val="minor"/>
      </rPr>
      <t>FLULAVAL TIV</t>
    </r>
    <r>
      <rPr>
        <sz val="11"/>
        <rFont val="Calibri"/>
        <family val="2"/>
        <scheme val="minor"/>
      </rPr>
      <t>]</t>
    </r>
  </si>
  <si>
    <r>
      <t>Influenza virus vaccine, trivalent (IIV3), split virus, 0.5 mL dosage, for intramuscular use  [</t>
    </r>
    <r>
      <rPr>
        <i/>
        <sz val="11"/>
        <rFont val="Calibri"/>
        <family val="2"/>
        <scheme val="minor"/>
      </rPr>
      <t>AFLURIA TIV, FLUZONE TIV</t>
    </r>
    <r>
      <rPr>
        <sz val="11"/>
        <rFont val="Calibri"/>
        <family val="2"/>
        <scheme val="minor"/>
      </rPr>
      <t>]</t>
    </r>
  </si>
  <si>
    <r>
      <t>Influenza virus vaccine (IIV), split virus, preservative free, enhanced immunogenicity via increased antigen content, for intramuscular use [</t>
    </r>
    <r>
      <rPr>
        <i/>
        <sz val="11"/>
        <rFont val="Calibri"/>
        <family val="2"/>
        <scheme val="minor"/>
      </rPr>
      <t xml:space="preserve">FLUZONE HIGH-DOSE </t>
    </r>
    <r>
      <rPr>
        <sz val="11"/>
        <rFont val="Calibri"/>
        <family val="2"/>
        <scheme val="minor"/>
      </rPr>
      <t>]</t>
    </r>
  </si>
  <si>
    <r>
      <t>Influenza virus vaccine, trivalent, live (LAIV3), for intranasal use [</t>
    </r>
    <r>
      <rPr>
        <i/>
        <sz val="11"/>
        <rFont val="Calibri"/>
        <family val="2"/>
        <scheme val="minor"/>
      </rPr>
      <t>FLUMIST TIV</t>
    </r>
    <r>
      <rPr>
        <sz val="11"/>
        <rFont val="Calibri"/>
        <family val="2"/>
        <scheme val="minor"/>
      </rPr>
      <t>]</t>
    </r>
  </si>
  <si>
    <r>
      <t>Influenza virus vaccine, trivalent (ccIIV3), derived from cell cultures, subunit, antibiotic free, 0.5 mL dosage, for intramuscular use [</t>
    </r>
    <r>
      <rPr>
        <i/>
        <sz val="11"/>
        <rFont val="Calibri"/>
        <family val="2"/>
        <scheme val="minor"/>
      </rPr>
      <t>FLUCELVAX TIV PF</t>
    </r>
    <r>
      <rPr>
        <sz val="11"/>
        <rFont val="Calibri"/>
        <family val="2"/>
        <scheme val="minor"/>
      </rPr>
      <t>]</t>
    </r>
  </si>
  <si>
    <r>
      <t xml:space="preserve">Influenza virus vaccine, trivalent (ccIIV3), derived from cell cultures, subunit, antibiotic free, 0.5 mL dosage, for intramuscular use [FLUCELVAX TIV; </t>
    </r>
    <r>
      <rPr>
        <i/>
        <sz val="11"/>
        <rFont val="Calibri"/>
        <family val="2"/>
        <scheme val="minor"/>
      </rPr>
      <t>FLUCELVAX TIV PF</t>
    </r>
    <r>
      <rPr>
        <sz val="11"/>
        <rFont val="Calibri"/>
        <family val="2"/>
        <scheme val="minor"/>
      </rPr>
      <t>]</t>
    </r>
  </si>
  <si>
    <r>
      <t>Influenza virus vaccine, trivalent (RIV3), derived from recombinant DNA, hemagglutinin (HA) protein only, preservative and antibiotic free, for intramuscular use [</t>
    </r>
    <r>
      <rPr>
        <i/>
        <sz val="11"/>
        <rFont val="Calibri"/>
        <family val="2"/>
        <scheme val="minor"/>
      </rPr>
      <t>FLUBLOK</t>
    </r>
    <r>
      <rPr>
        <sz val="11"/>
        <rFont val="Calibri"/>
        <family val="2"/>
        <scheme val="minor"/>
      </rPr>
      <t>]</t>
    </r>
  </si>
  <si>
    <r>
      <t>Measles, mumps and rubella virus vaccine (MMR), live, for subcutaneous use [</t>
    </r>
    <r>
      <rPr>
        <i/>
        <sz val="11"/>
        <rFont val="Calibri"/>
        <family val="2"/>
        <scheme val="minor"/>
      </rPr>
      <t>M-M-R II; PRIORIX</t>
    </r>
    <r>
      <rPr>
        <sz val="11"/>
        <rFont val="Calibri"/>
        <family val="2"/>
        <scheme val="minor"/>
      </rPr>
      <t>]</t>
    </r>
  </si>
  <si>
    <r>
      <t>Measles, mumps, rubella, and varicella vaccine (MMRV), live, for subcutaneous use [</t>
    </r>
    <r>
      <rPr>
        <i/>
        <sz val="11"/>
        <rFont val="Calibri"/>
        <family val="2"/>
        <scheme val="minor"/>
      </rPr>
      <t>PROQUAD</t>
    </r>
    <r>
      <rPr>
        <sz val="11"/>
        <rFont val="Calibri"/>
        <family val="2"/>
        <scheme val="minor"/>
      </rPr>
      <t>]</t>
    </r>
  </si>
  <si>
    <r>
      <t>Varicella virus vaccine (VAR), live, for subcutaneous use [</t>
    </r>
    <r>
      <rPr>
        <i/>
        <sz val="11"/>
        <rFont val="Calibri"/>
        <family val="2"/>
        <scheme val="minor"/>
      </rPr>
      <t>VARIVAX</t>
    </r>
    <r>
      <rPr>
        <sz val="11"/>
        <rFont val="Calibri"/>
        <family val="2"/>
        <scheme val="minor"/>
      </rPr>
      <t>]</t>
    </r>
  </si>
  <si>
    <r>
      <t>Hepatitis A vaccine (HepA), adult dosage, for intramuscular use</t>
    </r>
    <r>
      <rPr>
        <i/>
        <sz val="11"/>
        <rFont val="Calibri"/>
        <family val="2"/>
        <scheme val="minor"/>
      </rPr>
      <t xml:space="preserve"> [VAQTA-ADULT; HAVRIX-ADULT]</t>
    </r>
  </si>
  <si>
    <r>
      <t xml:space="preserve">Hepatitis A vaccine (HepA), pediatric/adolescent dosage-2 dose schedule, for intramuscular use </t>
    </r>
    <r>
      <rPr>
        <i/>
        <sz val="11"/>
        <rFont val="Calibri"/>
        <family val="2"/>
        <scheme val="minor"/>
      </rPr>
      <t>[VAQTA-PEDS;HAVRIX-PEDS]</t>
    </r>
  </si>
  <si>
    <r>
      <t>Human Papillomavirus vaccine types 6, 11, 16, 18, 31, 33, 45, 52, 58, nonavalent (9vHPV), 2 or 3 dose schedule, for intramuscular use [</t>
    </r>
    <r>
      <rPr>
        <i/>
        <sz val="11"/>
        <rFont val="Calibri"/>
        <family val="2"/>
        <scheme val="minor"/>
      </rPr>
      <t>GARDASIL 9</t>
    </r>
    <r>
      <rPr>
        <sz val="11"/>
        <rFont val="Calibri"/>
        <family val="2"/>
        <scheme val="minor"/>
      </rPr>
      <t>]</t>
    </r>
  </si>
  <si>
    <t>MENINGOCOCCAL CONJUGATE (MenACWY)</t>
  </si>
  <si>
    <r>
      <t>Meningococcal conjugate vaccine, serogroups A, C, W, Y, quadrivalent, tetanus toxoid carrier (MenACWY-TT), for intramuscular use [</t>
    </r>
    <r>
      <rPr>
        <i/>
        <sz val="11"/>
        <rFont val="Calibri"/>
        <family val="2"/>
        <scheme val="minor"/>
      </rPr>
      <t>MenQuadfi</t>
    </r>
    <r>
      <rPr>
        <sz val="11"/>
        <rFont val="Calibri"/>
        <family val="2"/>
        <scheme val="minor"/>
      </rPr>
      <t>]</t>
    </r>
  </si>
  <si>
    <r>
      <t>Meningococcal conjugate vaccine, serogroups A, C, W, Y, quadrivalent, diphtheria toxoid carrier (MenACWY-D) or CRM197 carrier (MenACWY-CRM), for intramuscular use [</t>
    </r>
    <r>
      <rPr>
        <i/>
        <sz val="11"/>
        <rFont val="Calibri"/>
        <family val="2"/>
        <scheme val="minor"/>
      </rPr>
      <t>MENVEO</t>
    </r>
    <r>
      <rPr>
        <sz val="11"/>
        <rFont val="Calibri"/>
        <family val="2"/>
        <scheme val="minor"/>
      </rPr>
      <t>]</t>
    </r>
  </si>
  <si>
    <t>MENINGOCOCCAL SEROGROUP B (MenB)</t>
  </si>
  <si>
    <t>Meningococcal recombinant protein and outer membrane vesicle vaccine, serogroup B (MenB-4C), 2 dose schedule, for intramuscular use [BEXSERO]</t>
  </si>
  <si>
    <t>Meningococcal recombinant lipoprotein vaccine, serogroup B (MenB-FHbp), 2 or 3 dose schedule, for intramuscular use [TRUMENBA]</t>
  </si>
  <si>
    <t>MENINGOCOCCAL CONJUGATE (MenABCWY)</t>
  </si>
  <si>
    <r>
      <t>Zoster (shingles) vaccine (HZV), recombinant, subunit, adjuvanted, for intramuscular use [</t>
    </r>
    <r>
      <rPr>
        <i/>
        <sz val="11"/>
        <rFont val="Calibri"/>
        <family val="2"/>
        <scheme val="minor"/>
      </rPr>
      <t>SHINGRIX</t>
    </r>
    <r>
      <rPr>
        <sz val="11"/>
        <rFont val="Calibri"/>
        <family val="2"/>
        <scheme val="minor"/>
      </rPr>
      <t>]</t>
    </r>
  </si>
  <si>
    <r>
      <t>Rabies immune globulin (RIG), human, for intramuscular and/or subcutaneous use [</t>
    </r>
    <r>
      <rPr>
        <i/>
        <sz val="11"/>
        <rFont val="Calibri"/>
        <family val="2"/>
        <scheme val="minor"/>
      </rPr>
      <t>HyperRAB</t>
    </r>
    <r>
      <rPr>
        <sz val="11"/>
        <rFont val="Calibri"/>
        <family val="2"/>
        <scheme val="minor"/>
      </rPr>
      <t>]</t>
    </r>
  </si>
  <si>
    <r>
      <t>Rabies immune globulin, heat treated (RIG-HT), human, for intramuscular and/or subcutaneous use [IMOGAM</t>
    </r>
    <r>
      <rPr>
        <i/>
        <sz val="11"/>
        <rFont val="Calibri"/>
        <family val="2"/>
        <scheme val="minor"/>
      </rPr>
      <t xml:space="preserve"> RABIES - HT</t>
    </r>
    <r>
      <rPr>
        <sz val="11"/>
        <rFont val="Calibri"/>
        <family val="2"/>
        <scheme val="minor"/>
      </rPr>
      <t xml:space="preserve">] </t>
    </r>
  </si>
  <si>
    <r>
      <t>Rabies vaccine, intramuscular [</t>
    </r>
    <r>
      <rPr>
        <i/>
        <sz val="11"/>
        <rFont val="Calibri"/>
        <family val="2"/>
        <scheme val="minor"/>
      </rPr>
      <t>IMOVAX; RABAVERT</t>
    </r>
    <r>
      <rPr>
        <sz val="11"/>
        <rFont val="Calibri"/>
        <family val="2"/>
        <scheme val="minor"/>
      </rPr>
      <t>]</t>
    </r>
  </si>
  <si>
    <t>RESPIRATORY SYNCYTIAL VIRUS ADMINISTRATION CODES AND VACCINES</t>
  </si>
  <si>
    <t>HD</t>
  </si>
  <si>
    <r>
      <t>Respiratory Syncytial Virus vaccine, preF, subunit, Bivalent, for Intramuscular use (</t>
    </r>
    <r>
      <rPr>
        <i/>
        <sz val="11"/>
        <rFont val="Calibri"/>
        <family val="2"/>
        <scheme val="minor"/>
      </rPr>
      <t>ABRYSVO</t>
    </r>
    <r>
      <rPr>
        <sz val="11"/>
        <rFont val="Calibri"/>
        <family val="2"/>
        <scheme val="minor"/>
      </rPr>
      <t>)</t>
    </r>
  </si>
  <si>
    <t>10-18 (PREGNANCY ONLY)</t>
  </si>
  <si>
    <t>HA, HD</t>
  </si>
  <si>
    <t>19-59 (PREGNANCY ONLY)</t>
  </si>
  <si>
    <r>
      <t>Respiratory Syncytial Virus vaccine, preF, Recombinant, subunit, Adjuvanted, for Intramuscular use (</t>
    </r>
    <r>
      <rPr>
        <i/>
        <sz val="11"/>
        <rFont val="Calibri"/>
        <family val="2"/>
        <scheme val="minor"/>
      </rPr>
      <t>AREXVY</t>
    </r>
    <r>
      <rPr>
        <sz val="11"/>
        <rFont val="Calibri"/>
        <family val="2"/>
        <scheme val="minor"/>
      </rPr>
      <t>)</t>
    </r>
  </si>
  <si>
    <t>Respiratory Syncytial Virus vaccine, preF, subunit, Bivalent, for Intramuscular use (mRESVIA)</t>
  </si>
  <si>
    <t>COVID-19 ADMINISTRATION CODE &amp; VACCINES</t>
  </si>
  <si>
    <r>
      <t>Severe acute respiratory syndrome coronavirus 2 (SARS-CoV-2) (coronavirus disease [COVID-19]) vaccine, recombinant spike protein nanoparticle, saponin-based adjuvant, 5 mcg/0.5 mL dosage, for intramuscular use [</t>
    </r>
    <r>
      <rPr>
        <i/>
        <sz val="11"/>
        <rFont val="Calibri"/>
        <family val="2"/>
        <scheme val="minor"/>
      </rPr>
      <t>NOVAVAX</t>
    </r>
    <r>
      <rPr>
        <sz val="11"/>
        <rFont val="Calibri"/>
        <family val="2"/>
        <scheme val="minor"/>
      </rPr>
      <t>]</t>
    </r>
  </si>
  <si>
    <t>Severe acute respiratory syndrome coronavirus 2 (SARS-CoV-2) (coronavirus disease [COVID-19]) vaccine, mRNA-LNP, spike protein, 3 mcg/0.3 mL dosage, tris-sucrose formulation, for intramuscular use [Pfizer-BioNTech Covid-19 Vaccine]</t>
  </si>
  <si>
    <t>Severe acute respiratory syndrome coronavirus 2 (SARS-CoV-2) (coronavirus disease [COVID-19]) vaccine, mRNA-LNP, spike protein, 10 mcg/0.3 mL dosage, tris-sucrose formulation, for intramuscular use [Pfizer-BioNTech COVID-19 Vaccine]</t>
  </si>
  <si>
    <r>
      <t>Severe acute respiratory syndrome coronavirus 2 (SARS-CoV-2) (coronavirus disease [COVID-19]) vaccine, mRNA-LNP, spike protein, 30 mcg/0.3 mL dosage, tris-sucrose formulation, for intramuscular use [</t>
    </r>
    <r>
      <rPr>
        <i/>
        <sz val="11"/>
        <rFont val="Calibri"/>
        <family val="2"/>
        <scheme val="minor"/>
      </rPr>
      <t>COMIRNATY</t>
    </r>
    <r>
      <rPr>
        <sz val="11"/>
        <rFont val="Calibri"/>
        <family val="2"/>
        <scheme val="minor"/>
      </rPr>
      <t>]</t>
    </r>
  </si>
  <si>
    <r>
      <t>Severe acute respiratory syndrome coronavirus 2 (SARS-CoV-2) (coronavirus disease [COVID-19]) vaccine, mRNA-LNP, 25 mcg/0.25 mL dosage, for intramuscular use [</t>
    </r>
    <r>
      <rPr>
        <i/>
        <sz val="11"/>
        <rFont val="Calibri"/>
        <family val="2"/>
        <scheme val="minor"/>
      </rPr>
      <t>Moderna COVID-19 Vaccine (US Only)</t>
    </r>
    <r>
      <rPr>
        <sz val="11"/>
        <rFont val="Calibri"/>
        <family val="2"/>
        <scheme val="minor"/>
      </rPr>
      <t>]</t>
    </r>
  </si>
  <si>
    <r>
      <t>Severe acute respiratory syndrome coronavirus 2 (SARS-CoV-2) (coronavirus disease [COVID-19]) vaccine, mRNA-LNP, 50 mcg/0.5 mL dosage, for intramuscular use [</t>
    </r>
    <r>
      <rPr>
        <i/>
        <sz val="11"/>
        <rFont val="Calibri"/>
        <family val="2"/>
        <scheme val="minor"/>
      </rPr>
      <t>SPIKEVAX</t>
    </r>
    <r>
      <rPr>
        <sz val="11"/>
        <rFont val="Calibri"/>
        <family val="2"/>
        <scheme val="minor"/>
      </rPr>
      <t>]</t>
    </r>
  </si>
  <si>
    <t>EFFECTIVE: JANUARY 1, 2025</t>
  </si>
  <si>
    <r>
      <t>Pneumococcal conjugate vaccine, 21 valent (PCV21), for intramuscular use [</t>
    </r>
    <r>
      <rPr>
        <i/>
        <sz val="11"/>
        <rFont val="Calibri"/>
        <family val="2"/>
        <scheme val="minor"/>
      </rPr>
      <t>CAPVAXIVE</t>
    </r>
    <r>
      <rPr>
        <sz val="11"/>
        <rFont val="Calibri"/>
        <family val="2"/>
        <scheme val="minor"/>
      </rPr>
      <t>]</t>
    </r>
  </si>
  <si>
    <r>
      <t>Meningococcal pentavalent vaccine, conjugated Men A, C, W, Y- tetanus toxoid carrier, and Men B-FHbp, for intramuscular use [</t>
    </r>
    <r>
      <rPr>
        <i/>
        <sz val="11"/>
        <rFont val="Calibri"/>
        <family val="2"/>
        <scheme val="minor"/>
      </rPr>
      <t>PENBRAYA</t>
    </r>
    <r>
      <rPr>
        <sz val="11"/>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</si>
</sst>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4"/>
      <color rgb="FF000000"/>
      <name val="Calibri"/>
      <family val="2"/>
    </font>
    <font>
      <sz val="11"/>
      <color theme="1"/>
      <name val="Calibri"/>
      <family val="2"/>
    </font>
    <font>
      <b/>
      <sz val="12"/>
      <color theme="1"/>
      <name val="Calibri"/>
      <family val="2"/>
      <scheme val="minor"/>
    </font>
    <font>
      <sz val="11"/>
      <name val="Calibri"/>
      <family val="2"/>
      <scheme val="minor"/>
    </font>
    <font>
      <i/>
      <sz val="11"/>
      <name val="Calibri"/>
      <family val="2"/>
      <scheme val="minor"/>
    </font>
    <font>
      <sz val="11"/>
      <color rgb="FFFF0000"/>
      <name val="Calibri"/>
      <family val="2"/>
      <scheme val="minor"/>
    </font>
    <font>
      <i/>
      <sz val="11"/>
      <name val="Calibri"/>
      <family val="2"/>
    </font>
    <font>
      <sz val="10"/>
      <name val="Calibri"/>
      <family val="2"/>
      <scheme val="minor"/>
    </font>
    <font>
      <b/>
      <sz val="11"/>
      <color theme="1"/>
      <name val="Calibri"/>
      <family val="2"/>
    </font>
    <font>
      <b/>
      <i/>
      <sz val="11"/>
      <name val="Calibri"/>
      <family val="2"/>
    </font>
    <font>
      <b/>
      <sz val="11"/>
      <name val="Calibri"/>
      <family val="2"/>
      <scheme val="minor"/>
    </font>
    <font>
      <b/>
      <i/>
      <sz val="11"/>
      <name val="Calibri"/>
      <family val="2"/>
      <scheme val="minor"/>
    </font>
    <font>
      <strike/>
      <sz val="11"/>
      <color rgb="FFFF0000"/>
      <name val="Calibri"/>
      <family val="2"/>
      <scheme val="minor"/>
    </font>
    <font>
      <strike/>
      <sz val="11"/>
      <name val="Calibri"/>
      <family val="2"/>
      <scheme val="minor"/>
    </font>
  </fonts>
  <fills count="3">
    <fill>
      <patternFill patternType="none"/>
    </fill>
    <fill>
      <patternFill patternType="gray125"/>
    </fill>
    <fill>
      <patternFill patternType="solid">
        <fgColor theme="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147">
    <xf numFmtId="0" fontId="0" fillId="0" borderId="0" xfId="0"/>
    <xf numFmtId="0" fontId="4" fillId="2"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49" fontId="4" fillId="2" borderId="1" xfId="0" applyNumberFormat="1" applyFont="1" applyFill="1" applyBorder="1" applyAlignment="1">
      <alignment horizontal="center" vertical="center" wrapText="1"/>
    </xf>
    <xf numFmtId="0" fontId="0" fillId="0" borderId="0" xfId="0" applyAlignment="1">
      <alignment horizontal="center" vertical="center"/>
    </xf>
    <xf numFmtId="49" fontId="0" fillId="0" borderId="0" xfId="0" applyNumberFormat="1" applyAlignment="1">
      <alignment horizontal="center" vertical="center" wrapText="1"/>
    </xf>
    <xf numFmtId="0" fontId="8" fillId="0" borderId="1" xfId="0" applyFont="1" applyBorder="1" applyAlignment="1">
      <alignment horizontal="center" vertical="center"/>
    </xf>
    <xf numFmtId="0" fontId="4" fillId="0" borderId="1" xfId="0" applyFont="1" applyBorder="1" applyAlignment="1">
      <alignment horizontal="center" vertical="center"/>
    </xf>
    <xf numFmtId="0" fontId="4" fillId="2" borderId="3" xfId="0" applyFont="1" applyFill="1" applyBorder="1" applyAlignment="1">
      <alignment horizontal="center" vertical="center" wrapText="1"/>
    </xf>
    <xf numFmtId="49" fontId="4" fillId="2" borderId="3" xfId="0" applyNumberFormat="1" applyFont="1" applyFill="1" applyBorder="1" applyAlignment="1">
      <alignment horizontal="center" vertical="center" wrapText="1"/>
    </xf>
    <xf numFmtId="0" fontId="4" fillId="0" borderId="3" xfId="0" applyFont="1" applyBorder="1" applyAlignment="1">
      <alignment horizontal="center" vertical="center" wrapText="1"/>
    </xf>
    <xf numFmtId="2" fontId="4" fillId="2" borderId="22" xfId="0" applyNumberFormat="1" applyFont="1" applyFill="1" applyBorder="1" applyAlignment="1">
      <alignment horizontal="center" vertical="center" wrapText="1"/>
    </xf>
    <xf numFmtId="2" fontId="4" fillId="2" borderId="26" xfId="0" applyNumberFormat="1" applyFont="1" applyFill="1" applyBorder="1" applyAlignment="1">
      <alignment horizontal="center" vertical="center" wrapText="1"/>
    </xf>
    <xf numFmtId="0" fontId="4" fillId="0" borderId="34" xfId="0" applyFont="1" applyBorder="1" applyAlignment="1">
      <alignment horizontal="center" vertical="center"/>
    </xf>
    <xf numFmtId="0" fontId="4" fillId="2" borderId="34" xfId="0" applyFont="1" applyFill="1" applyBorder="1" applyAlignment="1">
      <alignment horizontal="center" vertical="center" wrapText="1"/>
    </xf>
    <xf numFmtId="49" fontId="4" fillId="2" borderId="34" xfId="0" applyNumberFormat="1" applyFont="1" applyFill="1" applyBorder="1" applyAlignment="1">
      <alignment horizontal="center" vertical="center" wrapText="1"/>
    </xf>
    <xf numFmtId="2" fontId="4" fillId="2" borderId="35" xfId="0" applyNumberFormat="1" applyFont="1" applyFill="1" applyBorder="1" applyAlignment="1">
      <alignment horizontal="center" vertical="center" wrapText="1"/>
    </xf>
    <xf numFmtId="0" fontId="4" fillId="0" borderId="10" xfId="0" applyFont="1" applyBorder="1" applyAlignment="1">
      <alignment horizontal="center" vertical="center"/>
    </xf>
    <xf numFmtId="49" fontId="4" fillId="0" borderId="1" xfId="0" applyNumberFormat="1" applyFont="1" applyBorder="1" applyAlignment="1">
      <alignment horizontal="center" vertical="center" wrapText="1"/>
    </xf>
    <xf numFmtId="49" fontId="4" fillId="0" borderId="10" xfId="0" applyNumberFormat="1" applyFont="1" applyBorder="1" applyAlignment="1">
      <alignment horizontal="center" vertical="center" wrapText="1"/>
    </xf>
    <xf numFmtId="49" fontId="4" fillId="2" borderId="10" xfId="0" applyNumberFormat="1" applyFont="1" applyFill="1" applyBorder="1" applyAlignment="1">
      <alignment horizontal="center" vertical="center" wrapText="1"/>
    </xf>
    <xf numFmtId="49" fontId="4" fillId="2" borderId="17" xfId="0" applyNumberFormat="1" applyFont="1" applyFill="1" applyBorder="1" applyAlignment="1">
      <alignment horizontal="center" vertical="center" wrapText="1"/>
    </xf>
    <xf numFmtId="49" fontId="4" fillId="2" borderId="2" xfId="0" applyNumberFormat="1" applyFont="1" applyFill="1" applyBorder="1" applyAlignment="1">
      <alignment horizontal="center" vertical="center" wrapText="1"/>
    </xf>
    <xf numFmtId="49" fontId="4" fillId="0" borderId="3" xfId="0" applyNumberFormat="1" applyFont="1" applyBorder="1" applyAlignment="1">
      <alignment horizontal="center" vertical="center" wrapText="1"/>
    </xf>
    <xf numFmtId="49" fontId="4" fillId="2" borderId="18" xfId="0" applyNumberFormat="1" applyFont="1" applyFill="1" applyBorder="1" applyAlignment="1">
      <alignment horizontal="center" vertical="center" wrapText="1"/>
    </xf>
    <xf numFmtId="49" fontId="4" fillId="0" borderId="17" xfId="0" applyNumberFormat="1" applyFont="1" applyBorder="1" applyAlignment="1">
      <alignment horizontal="center" vertical="center" wrapText="1"/>
    </xf>
    <xf numFmtId="49" fontId="4" fillId="0" borderId="2" xfId="0" applyNumberFormat="1" applyFont="1" applyBorder="1" applyAlignment="1">
      <alignment horizontal="center" vertical="center" wrapText="1"/>
    </xf>
    <xf numFmtId="0" fontId="0" fillId="0" borderId="0" xfId="0" applyAlignment="1">
      <alignment horizontal="left" vertical="center"/>
    </xf>
    <xf numFmtId="0" fontId="4" fillId="0" borderId="21" xfId="0" applyFont="1" applyBorder="1" applyAlignment="1">
      <alignment horizontal="center" vertical="center"/>
    </xf>
    <xf numFmtId="0" fontId="4" fillId="0" borderId="25" xfId="0" applyFont="1" applyBorder="1" applyAlignment="1">
      <alignment horizontal="center" vertical="center"/>
    </xf>
    <xf numFmtId="0" fontId="4" fillId="0" borderId="23" xfId="0" applyFont="1" applyBorder="1" applyAlignment="1">
      <alignment horizontal="center" vertical="center"/>
    </xf>
    <xf numFmtId="0" fontId="4" fillId="2" borderId="21"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0" borderId="21" xfId="0" applyFont="1" applyBorder="1" applyAlignment="1">
      <alignment horizontal="center" vertical="center" wrapText="1"/>
    </xf>
    <xf numFmtId="0" fontId="4" fillId="2" borderId="31" xfId="0" applyFont="1" applyFill="1" applyBorder="1" applyAlignment="1">
      <alignment horizontal="center" vertical="center" wrapText="1"/>
    </xf>
    <xf numFmtId="0" fontId="4" fillId="0" borderId="25" xfId="0" applyFont="1" applyBorder="1" applyAlignment="1">
      <alignment horizontal="center" vertical="center" wrapText="1"/>
    </xf>
    <xf numFmtId="0" fontId="4" fillId="0" borderId="23" xfId="0" applyFont="1" applyBorder="1" applyAlignment="1">
      <alignment horizontal="center" vertical="center" wrapText="1"/>
    </xf>
    <xf numFmtId="0" fontId="5" fillId="2" borderId="25" xfId="0" applyFont="1" applyFill="1" applyBorder="1" applyAlignment="1">
      <alignment horizontal="center" vertical="center" wrapText="1"/>
    </xf>
    <xf numFmtId="0" fontId="4" fillId="0" borderId="33" xfId="0" applyFont="1" applyBorder="1" applyAlignment="1">
      <alignment horizontal="center" vertical="center"/>
    </xf>
    <xf numFmtId="0" fontId="4" fillId="2" borderId="10"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7" xfId="0" applyFont="1" applyBorder="1" applyAlignment="1">
      <alignment horizontal="center" vertical="center" wrapText="1"/>
    </xf>
    <xf numFmtId="0" fontId="4" fillId="2" borderId="18" xfId="0" applyFont="1" applyFill="1" applyBorder="1" applyAlignment="1">
      <alignment horizontal="left" vertical="center" wrapText="1"/>
    </xf>
    <xf numFmtId="0" fontId="4" fillId="0" borderId="3" xfId="0" applyFont="1" applyBorder="1" applyAlignment="1">
      <alignment horizontal="left" vertical="center" wrapText="1"/>
    </xf>
    <xf numFmtId="0" fontId="4" fillId="0" borderId="1" xfId="0" applyFont="1" applyBorder="1" applyAlignment="1">
      <alignment horizontal="left" vertical="center" wrapText="1"/>
    </xf>
    <xf numFmtId="0" fontId="4" fillId="0" borderId="10" xfId="0" applyFont="1" applyBorder="1" applyAlignment="1">
      <alignment horizontal="left" vertical="center" wrapText="1"/>
    </xf>
    <xf numFmtId="0" fontId="4" fillId="2" borderId="3"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0" borderId="17" xfId="0" applyFont="1" applyBorder="1" applyAlignment="1">
      <alignment horizontal="left" vertical="center" wrapText="1"/>
    </xf>
    <xf numFmtId="0" fontId="4" fillId="2" borderId="2" xfId="0" applyFont="1" applyFill="1" applyBorder="1" applyAlignment="1">
      <alignment horizontal="left" vertical="center" wrapText="1"/>
    </xf>
    <xf numFmtId="0" fontId="4" fillId="0" borderId="2" xfId="0" applyFont="1" applyBorder="1" applyAlignment="1">
      <alignment horizontal="left" vertical="center" wrapText="1"/>
    </xf>
    <xf numFmtId="0" fontId="11" fillId="0" borderId="17" xfId="0" applyFont="1" applyBorder="1" applyAlignment="1">
      <alignment horizontal="left" vertical="center" wrapText="1"/>
    </xf>
    <xf numFmtId="0" fontId="5" fillId="2" borderId="3" xfId="0" applyFont="1" applyFill="1" applyBorder="1" applyAlignment="1">
      <alignment horizontal="left" vertical="center" wrapText="1"/>
    </xf>
    <xf numFmtId="0" fontId="5" fillId="2" borderId="1" xfId="0" applyFont="1" applyFill="1" applyBorder="1" applyAlignment="1">
      <alignment horizontal="left" vertical="center" wrapText="1"/>
    </xf>
    <xf numFmtId="0" fontId="4" fillId="2" borderId="34" xfId="0" applyFont="1" applyFill="1" applyBorder="1" applyAlignment="1">
      <alignment horizontal="left" vertical="center" wrapText="1"/>
    </xf>
    <xf numFmtId="0" fontId="4" fillId="2" borderId="17"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0" borderId="2" xfId="0" applyFont="1" applyBorder="1" applyAlignment="1">
      <alignment horizontal="center" vertical="center" wrapText="1"/>
    </xf>
    <xf numFmtId="2" fontId="4" fillId="0" borderId="26" xfId="0" applyNumberFormat="1" applyFont="1" applyBorder="1" applyAlignment="1">
      <alignment horizontal="center" vertical="center" wrapText="1"/>
    </xf>
    <xf numFmtId="2" fontId="4" fillId="2" borderId="24" xfId="0" applyNumberFormat="1" applyFont="1" applyFill="1" applyBorder="1" applyAlignment="1">
      <alignment horizontal="center" vertical="center" wrapText="1"/>
    </xf>
    <xf numFmtId="2" fontId="4" fillId="2" borderId="28" xfId="0" applyNumberFormat="1" applyFont="1" applyFill="1" applyBorder="1" applyAlignment="1">
      <alignment horizontal="center" vertical="center" wrapText="1"/>
    </xf>
    <xf numFmtId="2" fontId="4" fillId="2" borderId="30" xfId="0" applyNumberFormat="1" applyFont="1" applyFill="1" applyBorder="1" applyAlignment="1">
      <alignment horizontal="center" vertical="center" wrapText="1"/>
    </xf>
    <xf numFmtId="2" fontId="4" fillId="0" borderId="22" xfId="0" applyNumberFormat="1" applyFont="1" applyBorder="1" applyAlignment="1">
      <alignment horizontal="center" vertical="center" wrapText="1"/>
    </xf>
    <xf numFmtId="2" fontId="4" fillId="2" borderId="32" xfId="0" applyNumberFormat="1" applyFont="1" applyFill="1" applyBorder="1" applyAlignment="1">
      <alignment horizontal="center" vertical="center" wrapText="1"/>
    </xf>
    <xf numFmtId="2" fontId="4" fillId="0" borderId="28" xfId="0" applyNumberFormat="1" applyFont="1" applyBorder="1" applyAlignment="1">
      <alignment horizontal="center" vertical="center" wrapText="1"/>
    </xf>
    <xf numFmtId="2" fontId="4" fillId="0" borderId="30" xfId="0" applyNumberFormat="1" applyFont="1" applyBorder="1" applyAlignment="1">
      <alignment horizontal="center" vertical="center" wrapText="1"/>
    </xf>
    <xf numFmtId="2" fontId="4" fillId="0" borderId="24" xfId="0" applyNumberFormat="1" applyFont="1" applyBorder="1" applyAlignment="1">
      <alignment horizontal="center" vertical="center" wrapText="1"/>
    </xf>
    <xf numFmtId="2" fontId="5" fillId="2" borderId="26" xfId="0" applyNumberFormat="1" applyFont="1" applyFill="1" applyBorder="1" applyAlignment="1">
      <alignment horizontal="center" vertical="center" wrapText="1"/>
    </xf>
    <xf numFmtId="2" fontId="4" fillId="0" borderId="26" xfId="0" applyNumberFormat="1" applyFont="1" applyBorder="1" applyAlignment="1">
      <alignment horizontal="center" vertical="center"/>
    </xf>
    <xf numFmtId="2" fontId="4" fillId="0" borderId="24" xfId="0" applyNumberFormat="1" applyFont="1" applyBorder="1" applyAlignment="1">
      <alignment horizontal="center" vertical="center"/>
    </xf>
    <xf numFmtId="0" fontId="12" fillId="0" borderId="27" xfId="0" applyFont="1" applyBorder="1" applyAlignment="1">
      <alignment horizontal="left" vertical="center" wrapText="1"/>
    </xf>
    <xf numFmtId="49" fontId="4" fillId="2" borderId="1" xfId="0" applyNumberFormat="1" applyFont="1" applyFill="1" applyBorder="1" applyAlignment="1">
      <alignment horizontal="center" vertical="center"/>
    </xf>
    <xf numFmtId="0" fontId="4" fillId="2" borderId="15" xfId="0" applyFont="1" applyFill="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0" fontId="11" fillId="2" borderId="11"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11" fillId="2" borderId="16" xfId="0" applyFont="1" applyFill="1" applyBorder="1" applyAlignment="1">
      <alignment horizontal="center" vertical="center" wrapText="1"/>
    </xf>
    <xf numFmtId="49" fontId="11" fillId="2" borderId="12" xfId="0" applyNumberFormat="1" applyFont="1" applyFill="1" applyBorder="1" applyAlignment="1">
      <alignment horizontal="center" vertical="center" wrapText="1"/>
    </xf>
    <xf numFmtId="2" fontId="11" fillId="2" borderId="13" xfId="0" applyNumberFormat="1" applyFont="1" applyFill="1" applyBorder="1" applyAlignment="1">
      <alignment horizontal="center" vertical="center" wrapText="1"/>
    </xf>
    <xf numFmtId="0" fontId="4" fillId="0" borderId="15" xfId="0" applyFont="1" applyBorder="1" applyAlignment="1">
      <alignment horizontal="center" vertical="center"/>
    </xf>
    <xf numFmtId="49" fontId="4" fillId="2" borderId="15" xfId="0" applyNumberFormat="1" applyFont="1" applyFill="1" applyBorder="1" applyAlignment="1">
      <alignment horizontal="center" vertical="center" wrapText="1"/>
    </xf>
    <xf numFmtId="2" fontId="4" fillId="2" borderId="16" xfId="0" applyNumberFormat="1"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0" borderId="15" xfId="0" applyFont="1" applyBorder="1" applyAlignment="1">
      <alignment horizontal="center" vertical="center" wrapText="1"/>
    </xf>
    <xf numFmtId="49" fontId="4" fillId="0" borderId="15" xfId="0" applyNumberFormat="1" applyFont="1" applyBorder="1" applyAlignment="1">
      <alignment horizontal="center" vertical="center" wrapText="1"/>
    </xf>
    <xf numFmtId="2" fontId="4" fillId="0" borderId="16" xfId="0" applyNumberFormat="1" applyFont="1" applyBorder="1" applyAlignment="1">
      <alignment horizontal="center" vertical="center" wrapText="1"/>
    </xf>
    <xf numFmtId="49" fontId="4" fillId="2" borderId="10" xfId="0" applyNumberFormat="1" applyFont="1" applyFill="1" applyBorder="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4" fillId="0" borderId="37" xfId="0" applyFont="1" applyBorder="1" applyAlignment="1">
      <alignment horizontal="left" vertical="center" wrapText="1"/>
    </xf>
    <xf numFmtId="2" fontId="4" fillId="0" borderId="38" xfId="0" applyNumberFormat="1" applyFont="1" applyBorder="1" applyAlignment="1">
      <alignment horizontal="center" vertical="center"/>
    </xf>
    <xf numFmtId="0" fontId="4" fillId="0" borderId="0" xfId="0" applyFont="1" applyAlignment="1">
      <alignment wrapText="1"/>
    </xf>
    <xf numFmtId="0" fontId="5" fillId="2" borderId="23" xfId="0" applyFont="1" applyFill="1" applyBorder="1" applyAlignment="1">
      <alignment horizontal="center" vertical="center" wrapText="1"/>
    </xf>
    <xf numFmtId="2" fontId="5" fillId="2" borderId="24" xfId="0" applyNumberFormat="1" applyFont="1" applyFill="1" applyBorder="1" applyAlignment="1">
      <alignment horizontal="center" vertical="center" wrapText="1"/>
    </xf>
    <xf numFmtId="0" fontId="4" fillId="0" borderId="0" xfId="0" applyFont="1"/>
    <xf numFmtId="2" fontId="4" fillId="0" borderId="32" xfId="0" applyNumberFormat="1" applyFont="1" applyBorder="1" applyAlignment="1">
      <alignment horizontal="center" vertical="center" wrapText="1"/>
    </xf>
    <xf numFmtId="0" fontId="14" fillId="2"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4" fillId="0" borderId="1" xfId="0" applyFont="1" applyBorder="1" applyAlignment="1">
      <alignment wrapText="1"/>
    </xf>
    <xf numFmtId="0" fontId="12" fillId="0" borderId="29" xfId="0" applyFont="1" applyBorder="1" applyAlignment="1">
      <alignment horizontal="left" vertical="center" wrapText="1"/>
    </xf>
    <xf numFmtId="0" fontId="12" fillId="0" borderId="2" xfId="0" applyFont="1" applyBorder="1" applyAlignment="1">
      <alignment horizontal="left" vertical="center" wrapText="1"/>
    </xf>
    <xf numFmtId="0" fontId="1" fillId="0" borderId="4" xfId="0" applyFont="1" applyBorder="1" applyAlignment="1">
      <alignment horizontal="center" wrapText="1"/>
    </xf>
    <xf numFmtId="0" fontId="1" fillId="0" borderId="5" xfId="0" applyFont="1" applyBorder="1" applyAlignment="1">
      <alignment horizontal="center" wrapText="1"/>
    </xf>
    <xf numFmtId="0" fontId="1" fillId="0" borderId="6" xfId="0" applyFont="1" applyBorder="1" applyAlignment="1">
      <alignment horizontal="center" wrapText="1"/>
    </xf>
    <xf numFmtId="0" fontId="1" fillId="0" borderId="19" xfId="0" applyFont="1" applyBorder="1" applyAlignment="1">
      <alignment horizontal="center" wrapText="1"/>
    </xf>
    <xf numFmtId="0" fontId="1" fillId="0" borderId="0" xfId="0" applyFont="1" applyAlignment="1">
      <alignment horizontal="center" wrapText="1"/>
    </xf>
    <xf numFmtId="0" fontId="1" fillId="0" borderId="20" xfId="0" applyFont="1" applyBorder="1" applyAlignment="1">
      <alignment horizontal="center" wrapText="1"/>
    </xf>
    <xf numFmtId="0" fontId="2" fillId="0" borderId="19" xfId="0" applyFont="1" applyBorder="1" applyAlignment="1">
      <alignment horizontal="center" wrapText="1"/>
    </xf>
    <xf numFmtId="0" fontId="2" fillId="0" borderId="0" xfId="0" applyFont="1" applyAlignment="1">
      <alignment horizontal="center" wrapText="1"/>
    </xf>
    <xf numFmtId="0" fontId="2" fillId="0" borderId="20" xfId="0" applyFont="1" applyBorder="1" applyAlignment="1">
      <alignment horizontal="center"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9" fillId="0" borderId="4" xfId="0" applyFont="1" applyBorder="1" applyAlignment="1">
      <alignment horizontal="left" wrapText="1"/>
    </xf>
    <xf numFmtId="0" fontId="9" fillId="0" borderId="5" xfId="0" applyFont="1" applyBorder="1" applyAlignment="1">
      <alignment horizontal="left" wrapText="1"/>
    </xf>
    <xf numFmtId="0" fontId="9" fillId="0" borderId="6" xfId="0" applyFont="1" applyBorder="1" applyAlignment="1">
      <alignment horizontal="left" wrapText="1"/>
    </xf>
    <xf numFmtId="0" fontId="11" fillId="2" borderId="11"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7" fillId="2" borderId="23" xfId="0" applyFont="1" applyFill="1" applyBorder="1" applyAlignment="1">
      <alignment horizontal="left" vertical="center" wrapText="1"/>
    </xf>
    <xf numFmtId="0" fontId="7" fillId="2" borderId="10" xfId="0" applyFont="1" applyFill="1" applyBorder="1" applyAlignment="1">
      <alignment horizontal="left" vertical="center" wrapText="1"/>
    </xf>
    <xf numFmtId="0" fontId="7" fillId="2" borderId="24" xfId="0" applyFont="1" applyFill="1" applyBorder="1" applyAlignment="1">
      <alignment horizontal="left" vertical="center" wrapText="1"/>
    </xf>
    <xf numFmtId="0" fontId="3" fillId="0" borderId="14" xfId="0" applyFont="1" applyBorder="1" applyAlignment="1">
      <alignment horizontal="center" wrapText="1"/>
    </xf>
    <xf numFmtId="0" fontId="3" fillId="0" borderId="15" xfId="0" applyFont="1" applyBorder="1" applyAlignment="1">
      <alignment horizontal="center" wrapText="1"/>
    </xf>
    <xf numFmtId="0" fontId="3" fillId="0" borderId="16" xfId="0" applyFont="1" applyBorder="1" applyAlignment="1">
      <alignment horizont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11" fillId="0" borderId="11" xfId="0" applyFont="1" applyBorder="1" applyAlignment="1">
      <alignment horizontal="center"/>
    </xf>
    <xf numFmtId="0" fontId="11" fillId="0" borderId="12" xfId="0" applyFont="1" applyBorder="1" applyAlignment="1">
      <alignment horizontal="center"/>
    </xf>
    <xf numFmtId="0" fontId="11" fillId="0" borderId="13" xfId="0" applyFont="1" applyBorder="1" applyAlignment="1">
      <alignment horizontal="center"/>
    </xf>
    <xf numFmtId="0" fontId="12" fillId="2" borderId="29" xfId="0" applyFont="1" applyFill="1" applyBorder="1" applyAlignment="1">
      <alignment horizontal="left" wrapText="1"/>
    </xf>
    <xf numFmtId="0" fontId="12" fillId="2" borderId="2" xfId="0" applyFont="1" applyFill="1" applyBorder="1" applyAlignment="1">
      <alignment horizontal="left" wrapText="1"/>
    </xf>
    <xf numFmtId="0" fontId="12" fillId="0" borderId="27" xfId="0" applyFont="1" applyBorder="1" applyAlignment="1">
      <alignment horizontal="left" wrapText="1"/>
    </xf>
    <xf numFmtId="0" fontId="12" fillId="0" borderId="17" xfId="0" applyFont="1" applyBorder="1" applyAlignment="1">
      <alignment horizontal="left" wrapText="1"/>
    </xf>
    <xf numFmtId="0" fontId="12" fillId="0" borderId="29" xfId="0" applyFont="1" applyBorder="1" applyAlignment="1">
      <alignment horizontal="left" wrapText="1"/>
    </xf>
    <xf numFmtId="0" fontId="12" fillId="0" borderId="2" xfId="0" applyFont="1" applyBorder="1" applyAlignment="1">
      <alignment horizontal="left" wrapText="1"/>
    </xf>
    <xf numFmtId="0" fontId="12" fillId="0" borderId="27" xfId="0" applyFont="1" applyBorder="1" applyAlignment="1">
      <alignment horizontal="left" vertical="center" wrapText="1"/>
    </xf>
    <xf numFmtId="0" fontId="12" fillId="0" borderId="17"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57546D-5A56-4E25-A7EF-9B00F035EC8A}">
  <sheetPr>
    <pageSetUpPr fitToPage="1"/>
  </sheetPr>
  <dimension ref="A1:F144"/>
  <sheetViews>
    <sheetView tabSelected="1" zoomScale="120" zoomScaleNormal="120" workbookViewId="0">
      <selection activeCell="E23" sqref="E23"/>
    </sheetView>
  </sheetViews>
  <sheetFormatPr defaultRowHeight="14.5" x14ac:dyDescent="0.35"/>
  <cols>
    <col min="1" max="2" width="9.7265625" style="4" customWidth="1"/>
    <col min="3" max="3" width="56.7265625" style="27" customWidth="1"/>
    <col min="4" max="4" width="5.7265625" style="4" customWidth="1"/>
    <col min="5" max="5" width="12.1796875" style="5" customWidth="1"/>
    <col min="6" max="6" width="10.26953125" style="4" customWidth="1"/>
    <col min="7" max="7" width="8.7265625" customWidth="1"/>
    <col min="8" max="8" width="18.1796875" customWidth="1"/>
  </cols>
  <sheetData>
    <row r="1" spans="1:6" ht="18.5" x14ac:dyDescent="0.45">
      <c r="A1" s="108" t="s">
        <v>0</v>
      </c>
      <c r="B1" s="109"/>
      <c r="C1" s="109"/>
      <c r="D1" s="109"/>
      <c r="E1" s="109"/>
      <c r="F1" s="110"/>
    </row>
    <row r="2" spans="1:6" ht="18.5" x14ac:dyDescent="0.45">
      <c r="A2" s="111" t="s">
        <v>1</v>
      </c>
      <c r="B2" s="112"/>
      <c r="C2" s="112"/>
      <c r="D2" s="112"/>
      <c r="E2" s="112"/>
      <c r="F2" s="113"/>
    </row>
    <row r="3" spans="1:6" ht="15" thickBot="1" x14ac:dyDescent="0.4">
      <c r="A3" s="114"/>
      <c r="B3" s="115"/>
      <c r="C3" s="115"/>
      <c r="D3" s="115"/>
      <c r="E3" s="115"/>
      <c r="F3" s="116"/>
    </row>
    <row r="4" spans="1:6" x14ac:dyDescent="0.35">
      <c r="A4" s="120" t="s">
        <v>51</v>
      </c>
      <c r="B4" s="121"/>
      <c r="C4" s="121"/>
      <c r="D4" s="121"/>
      <c r="E4" s="121"/>
      <c r="F4" s="122"/>
    </row>
    <row r="5" spans="1:6" ht="61.5" customHeight="1" thickBot="1" x14ac:dyDescent="0.4">
      <c r="A5" s="117" t="s">
        <v>45</v>
      </c>
      <c r="B5" s="118"/>
      <c r="C5" s="118"/>
      <c r="D5" s="118"/>
      <c r="E5" s="118"/>
      <c r="F5" s="119"/>
    </row>
    <row r="6" spans="1:6" x14ac:dyDescent="0.35">
      <c r="A6" s="120" t="s">
        <v>47</v>
      </c>
      <c r="B6" s="121"/>
      <c r="C6" s="121"/>
      <c r="D6" s="121"/>
      <c r="E6" s="121"/>
      <c r="F6" s="122"/>
    </row>
    <row r="7" spans="1:6" ht="48" customHeight="1" thickBot="1" x14ac:dyDescent="0.4">
      <c r="A7" s="117" t="s">
        <v>46</v>
      </c>
      <c r="B7" s="118"/>
      <c r="C7" s="118"/>
      <c r="D7" s="118"/>
      <c r="E7" s="118"/>
      <c r="F7" s="119"/>
    </row>
    <row r="8" spans="1:6" x14ac:dyDescent="0.35">
      <c r="A8" s="120" t="s">
        <v>50</v>
      </c>
      <c r="B8" s="121"/>
      <c r="C8" s="121"/>
      <c r="D8" s="121"/>
      <c r="E8" s="121"/>
      <c r="F8" s="122"/>
    </row>
    <row r="9" spans="1:6" ht="62" customHeight="1" thickBot="1" x14ac:dyDescent="0.4">
      <c r="A9" s="117" t="s">
        <v>53</v>
      </c>
      <c r="B9" s="118"/>
      <c r="C9" s="118"/>
      <c r="D9" s="118"/>
      <c r="E9" s="118"/>
      <c r="F9" s="119"/>
    </row>
    <row r="10" spans="1:6" x14ac:dyDescent="0.35">
      <c r="A10" s="120" t="s">
        <v>48</v>
      </c>
      <c r="B10" s="121"/>
      <c r="C10" s="121"/>
      <c r="D10" s="121"/>
      <c r="E10" s="121"/>
      <c r="F10" s="122"/>
    </row>
    <row r="11" spans="1:6" ht="46.5" customHeight="1" thickBot="1" x14ac:dyDescent="0.4">
      <c r="A11" s="117" t="s">
        <v>49</v>
      </c>
      <c r="B11" s="118"/>
      <c r="C11" s="118"/>
      <c r="D11" s="118"/>
      <c r="E11" s="118"/>
      <c r="F11" s="119"/>
    </row>
    <row r="12" spans="1:6" x14ac:dyDescent="0.35">
      <c r="A12" s="120" t="s">
        <v>95</v>
      </c>
      <c r="B12" s="121"/>
      <c r="C12" s="121"/>
      <c r="D12" s="121"/>
      <c r="E12" s="121"/>
      <c r="F12" s="122"/>
    </row>
    <row r="13" spans="1:6" ht="62.25" customHeight="1" thickBot="1" x14ac:dyDescent="0.4">
      <c r="A13" s="117" t="s">
        <v>54</v>
      </c>
      <c r="B13" s="118"/>
      <c r="C13" s="118"/>
      <c r="D13" s="118"/>
      <c r="E13" s="118"/>
      <c r="F13" s="119"/>
    </row>
    <row r="14" spans="1:6" ht="31.5" customHeight="1" thickBot="1" x14ac:dyDescent="0.4">
      <c r="A14" s="127" t="s">
        <v>52</v>
      </c>
      <c r="B14" s="128"/>
      <c r="C14" s="128"/>
      <c r="D14" s="128"/>
      <c r="E14" s="128"/>
      <c r="F14" s="129"/>
    </row>
    <row r="15" spans="1:6" ht="16" customHeight="1" thickBot="1" x14ac:dyDescent="0.4">
      <c r="A15" s="130" t="s">
        <v>0</v>
      </c>
      <c r="B15" s="131"/>
      <c r="C15" s="131"/>
      <c r="D15" s="131"/>
      <c r="E15" s="131"/>
      <c r="F15" s="132"/>
    </row>
    <row r="16" spans="1:6" ht="16" customHeight="1" thickBot="1" x14ac:dyDescent="0.4">
      <c r="A16" s="133" t="s">
        <v>156</v>
      </c>
      <c r="B16" s="134"/>
      <c r="C16" s="134"/>
      <c r="D16" s="134"/>
      <c r="E16" s="134"/>
      <c r="F16" s="135"/>
    </row>
    <row r="17" spans="1:6" ht="15" thickBot="1" x14ac:dyDescent="0.4">
      <c r="A17" s="78" t="s">
        <v>55</v>
      </c>
      <c r="B17" s="79" t="s">
        <v>2</v>
      </c>
      <c r="C17" s="79" t="s">
        <v>3</v>
      </c>
      <c r="D17" s="79" t="s">
        <v>4</v>
      </c>
      <c r="E17" s="82" t="s">
        <v>35</v>
      </c>
      <c r="F17" s="83" t="s">
        <v>5</v>
      </c>
    </row>
    <row r="18" spans="1:6" ht="15" thickBot="1" x14ac:dyDescent="0.4">
      <c r="A18" s="136" t="s">
        <v>56</v>
      </c>
      <c r="B18" s="137"/>
      <c r="C18" s="137"/>
      <c r="D18" s="137"/>
      <c r="E18" s="137"/>
      <c r="F18" s="138"/>
    </row>
    <row r="19" spans="1:6" ht="29" x14ac:dyDescent="0.35">
      <c r="A19" s="94">
        <v>90460</v>
      </c>
      <c r="B19" s="95"/>
      <c r="C19" s="96" t="s">
        <v>29</v>
      </c>
      <c r="D19" s="95"/>
      <c r="E19" s="95" t="s">
        <v>14</v>
      </c>
      <c r="F19" s="97">
        <v>10</v>
      </c>
    </row>
    <row r="20" spans="1:6" ht="43.5" x14ac:dyDescent="0.35">
      <c r="A20" s="29">
        <v>90471</v>
      </c>
      <c r="B20" s="7"/>
      <c r="C20" s="47" t="s">
        <v>30</v>
      </c>
      <c r="D20" s="7"/>
      <c r="E20" s="7" t="s">
        <v>96</v>
      </c>
      <c r="F20" s="71">
        <v>10</v>
      </c>
    </row>
    <row r="21" spans="1:6" ht="43.5" x14ac:dyDescent="0.35">
      <c r="A21" s="29">
        <v>90472</v>
      </c>
      <c r="B21" s="7"/>
      <c r="C21" s="47" t="s">
        <v>31</v>
      </c>
      <c r="D21" s="7"/>
      <c r="E21" s="7" t="s">
        <v>96</v>
      </c>
      <c r="F21" s="71">
        <v>10</v>
      </c>
    </row>
    <row r="22" spans="1:6" ht="29" x14ac:dyDescent="0.35">
      <c r="A22" s="29">
        <v>90473</v>
      </c>
      <c r="B22" s="7"/>
      <c r="C22" s="47" t="s">
        <v>32</v>
      </c>
      <c r="D22" s="7"/>
      <c r="E22" s="7" t="s">
        <v>96</v>
      </c>
      <c r="F22" s="71">
        <v>10</v>
      </c>
    </row>
    <row r="23" spans="1:6" ht="29.5" thickBot="1" x14ac:dyDescent="0.4">
      <c r="A23" s="30">
        <v>90474</v>
      </c>
      <c r="B23" s="17"/>
      <c r="C23" s="48" t="s">
        <v>33</v>
      </c>
      <c r="D23" s="17"/>
      <c r="E23" s="7" t="s">
        <v>96</v>
      </c>
      <c r="F23" s="72">
        <v>10</v>
      </c>
    </row>
    <row r="24" spans="1:6" s="101" customFormat="1" ht="15" thickBot="1" x14ac:dyDescent="0.4">
      <c r="A24" s="76"/>
      <c r="B24" s="75"/>
      <c r="C24" s="80" t="s">
        <v>98</v>
      </c>
      <c r="D24" s="84"/>
      <c r="E24" s="85"/>
      <c r="F24" s="86"/>
    </row>
    <row r="25" spans="1:6" s="101" customFormat="1" ht="29.5" thickBot="1" x14ac:dyDescent="0.4">
      <c r="A25" s="35">
        <v>90589</v>
      </c>
      <c r="B25" s="41"/>
      <c r="C25" s="45" t="s">
        <v>99</v>
      </c>
      <c r="D25" s="41">
        <v>1</v>
      </c>
      <c r="E25" s="24" t="s">
        <v>27</v>
      </c>
      <c r="F25" s="102">
        <v>275</v>
      </c>
    </row>
    <row r="26" spans="1:6" ht="15" thickBot="1" x14ac:dyDescent="0.4">
      <c r="A26" s="76"/>
      <c r="B26" s="75"/>
      <c r="C26" s="80" t="s">
        <v>97</v>
      </c>
      <c r="D26" s="75"/>
      <c r="E26" s="85"/>
      <c r="F26" s="86"/>
    </row>
    <row r="27" spans="1:6" ht="44" thickBot="1" x14ac:dyDescent="0.4">
      <c r="A27" s="35">
        <v>90611</v>
      </c>
      <c r="B27" s="41"/>
      <c r="C27" s="45" t="s">
        <v>100</v>
      </c>
      <c r="D27" s="41">
        <v>1</v>
      </c>
      <c r="E27" s="24" t="s">
        <v>27</v>
      </c>
      <c r="F27" s="66">
        <v>270</v>
      </c>
    </row>
    <row r="28" spans="1:6" ht="15" thickBot="1" x14ac:dyDescent="0.4">
      <c r="A28" s="76"/>
      <c r="B28" s="75"/>
      <c r="C28" s="80" t="s">
        <v>57</v>
      </c>
      <c r="D28" s="84"/>
      <c r="E28" s="85"/>
      <c r="F28" s="86"/>
    </row>
    <row r="29" spans="1:6" ht="29" x14ac:dyDescent="0.35">
      <c r="A29" s="31">
        <v>90739</v>
      </c>
      <c r="B29" s="87"/>
      <c r="C29" s="49" t="s">
        <v>101</v>
      </c>
      <c r="D29" s="8">
        <v>1</v>
      </c>
      <c r="E29" s="23" t="s">
        <v>27</v>
      </c>
      <c r="F29" s="11">
        <v>147.63</v>
      </c>
    </row>
    <row r="30" spans="1:6" ht="43.5" x14ac:dyDescent="0.35">
      <c r="A30" s="32">
        <v>90740</v>
      </c>
      <c r="B30" s="104"/>
      <c r="C30" s="2" t="s">
        <v>102</v>
      </c>
      <c r="D30" s="1">
        <v>1</v>
      </c>
      <c r="E30" s="3" t="s">
        <v>27</v>
      </c>
      <c r="F30" s="61">
        <v>158.15</v>
      </c>
    </row>
    <row r="31" spans="1:6" ht="29" x14ac:dyDescent="0.35">
      <c r="A31" s="32">
        <v>90743</v>
      </c>
      <c r="B31" s="1"/>
      <c r="C31" s="2" t="s">
        <v>103</v>
      </c>
      <c r="D31" s="1">
        <v>1</v>
      </c>
      <c r="E31" s="3" t="s">
        <v>24</v>
      </c>
      <c r="F31" s="12">
        <v>68.81</v>
      </c>
    </row>
    <row r="32" spans="1:6" ht="43.5" x14ac:dyDescent="0.35">
      <c r="A32" s="32">
        <v>90744</v>
      </c>
      <c r="B32" s="1"/>
      <c r="C32" s="2" t="s">
        <v>104</v>
      </c>
      <c r="D32" s="1">
        <v>1</v>
      </c>
      <c r="E32" s="3" t="s">
        <v>14</v>
      </c>
      <c r="F32" s="12">
        <v>0</v>
      </c>
    </row>
    <row r="33" spans="1:6" ht="29" x14ac:dyDescent="0.35">
      <c r="A33" s="32">
        <v>90746</v>
      </c>
      <c r="B33" s="1"/>
      <c r="C33" s="2" t="s">
        <v>105</v>
      </c>
      <c r="D33" s="1">
        <v>1</v>
      </c>
      <c r="E33" s="18" t="s">
        <v>8</v>
      </c>
      <c r="F33" s="12">
        <v>68.81</v>
      </c>
    </row>
    <row r="34" spans="1:6" ht="44" thickBot="1" x14ac:dyDescent="0.4">
      <c r="A34" s="33">
        <v>90759</v>
      </c>
      <c r="B34" s="88"/>
      <c r="C34" s="50" t="s">
        <v>106</v>
      </c>
      <c r="D34" s="40">
        <v>1</v>
      </c>
      <c r="E34" s="19" t="s">
        <v>27</v>
      </c>
      <c r="F34" s="62">
        <v>73.819999999999993</v>
      </c>
    </row>
    <row r="35" spans="1:6" ht="15" thickBot="1" x14ac:dyDescent="0.4">
      <c r="A35" s="76"/>
      <c r="B35" s="75"/>
      <c r="C35" s="80" t="s">
        <v>58</v>
      </c>
      <c r="D35" s="75"/>
      <c r="E35" s="85"/>
      <c r="F35" s="86"/>
    </row>
    <row r="36" spans="1:6" ht="29" x14ac:dyDescent="0.35">
      <c r="A36" s="31">
        <v>90680</v>
      </c>
      <c r="B36" s="8"/>
      <c r="C36" s="49" t="s">
        <v>83</v>
      </c>
      <c r="D36" s="8">
        <v>1</v>
      </c>
      <c r="E36" s="9" t="s">
        <v>25</v>
      </c>
      <c r="F36" s="11">
        <v>0</v>
      </c>
    </row>
    <row r="37" spans="1:6" ht="29.5" thickBot="1" x14ac:dyDescent="0.4">
      <c r="A37" s="33">
        <v>90681</v>
      </c>
      <c r="B37" s="40"/>
      <c r="C37" s="50" t="s">
        <v>84</v>
      </c>
      <c r="D37" s="40">
        <v>1</v>
      </c>
      <c r="E37" s="20" t="s">
        <v>25</v>
      </c>
      <c r="F37" s="62">
        <v>0</v>
      </c>
    </row>
    <row r="38" spans="1:6" ht="15" thickBot="1" x14ac:dyDescent="0.4">
      <c r="A38" s="89"/>
      <c r="B38" s="126" t="s">
        <v>59</v>
      </c>
      <c r="C38" s="126"/>
      <c r="D38" s="126"/>
      <c r="E38" s="126"/>
      <c r="F38" s="86"/>
    </row>
    <row r="39" spans="1:6" ht="14.5" customHeight="1" x14ac:dyDescent="0.35">
      <c r="A39" s="141" t="s">
        <v>60</v>
      </c>
      <c r="B39" s="142"/>
      <c r="C39" s="142"/>
      <c r="D39" s="58"/>
      <c r="E39" s="21"/>
      <c r="F39" s="63"/>
    </row>
    <row r="40" spans="1:6" ht="29" x14ac:dyDescent="0.35">
      <c r="A40" s="32">
        <v>90700</v>
      </c>
      <c r="B40" s="1"/>
      <c r="C40" s="2" t="s">
        <v>85</v>
      </c>
      <c r="D40" s="1">
        <v>1</v>
      </c>
      <c r="E40" s="3" t="s">
        <v>12</v>
      </c>
      <c r="F40" s="12">
        <v>0</v>
      </c>
    </row>
    <row r="41" spans="1:6" ht="14.5" customHeight="1" x14ac:dyDescent="0.35">
      <c r="A41" s="143" t="s">
        <v>61</v>
      </c>
      <c r="B41" s="144"/>
      <c r="C41" s="144"/>
      <c r="D41" s="59"/>
      <c r="E41" s="22"/>
      <c r="F41" s="64"/>
    </row>
    <row r="42" spans="1:6" x14ac:dyDescent="0.35">
      <c r="A42" s="32">
        <v>90702</v>
      </c>
      <c r="B42" s="1"/>
      <c r="C42" s="2" t="s">
        <v>86</v>
      </c>
      <c r="D42" s="1">
        <v>1</v>
      </c>
      <c r="E42" s="3" t="s">
        <v>13</v>
      </c>
      <c r="F42" s="12">
        <v>0</v>
      </c>
    </row>
    <row r="43" spans="1:6" ht="14.5" customHeight="1" x14ac:dyDescent="0.35">
      <c r="A43" s="143" t="s">
        <v>62</v>
      </c>
      <c r="B43" s="144"/>
      <c r="C43" s="144"/>
      <c r="D43" s="59"/>
      <c r="E43" s="22"/>
      <c r="F43" s="64"/>
    </row>
    <row r="44" spans="1:6" s="101" customFormat="1" x14ac:dyDescent="0.35">
      <c r="A44" s="32">
        <v>90714</v>
      </c>
      <c r="B44" s="1"/>
      <c r="C44" s="2" t="s">
        <v>107</v>
      </c>
      <c r="D44" s="1">
        <v>1</v>
      </c>
      <c r="E44" s="3" t="s">
        <v>11</v>
      </c>
      <c r="F44" s="12">
        <v>0</v>
      </c>
    </row>
    <row r="45" spans="1:6" s="101" customFormat="1" x14ac:dyDescent="0.35">
      <c r="A45" s="32">
        <v>90714</v>
      </c>
      <c r="B45" s="1" t="s">
        <v>7</v>
      </c>
      <c r="C45" s="2" t="s">
        <v>107</v>
      </c>
      <c r="D45" s="1">
        <v>1</v>
      </c>
      <c r="E45" s="3" t="s">
        <v>8</v>
      </c>
      <c r="F45" s="12">
        <v>37.1</v>
      </c>
    </row>
    <row r="46" spans="1:6" ht="14.5" customHeight="1" x14ac:dyDescent="0.35">
      <c r="A46" s="143" t="s">
        <v>63</v>
      </c>
      <c r="B46" s="144"/>
      <c r="C46" s="144"/>
      <c r="D46" s="59"/>
      <c r="E46" s="22"/>
      <c r="F46" s="64"/>
    </row>
    <row r="47" spans="1:6" ht="29" x14ac:dyDescent="0.35">
      <c r="A47" s="32">
        <v>90715</v>
      </c>
      <c r="B47" s="1"/>
      <c r="C47" s="2" t="s">
        <v>87</v>
      </c>
      <c r="D47" s="1">
        <v>1</v>
      </c>
      <c r="E47" s="3" t="s">
        <v>11</v>
      </c>
      <c r="F47" s="12">
        <v>0</v>
      </c>
    </row>
    <row r="48" spans="1:6" ht="29" x14ac:dyDescent="0.35">
      <c r="A48" s="32">
        <v>90715</v>
      </c>
      <c r="B48" s="1" t="s">
        <v>7</v>
      </c>
      <c r="C48" s="2" t="s">
        <v>87</v>
      </c>
      <c r="D48" s="1">
        <v>1</v>
      </c>
      <c r="E48" s="3" t="s">
        <v>8</v>
      </c>
      <c r="F48" s="12">
        <f>AVERAGE(47.83,47.39)</f>
        <v>47.61</v>
      </c>
    </row>
    <row r="49" spans="1:6" ht="14.5" customHeight="1" x14ac:dyDescent="0.35">
      <c r="A49" s="139" t="s">
        <v>64</v>
      </c>
      <c r="B49" s="140"/>
      <c r="C49" s="140"/>
      <c r="D49" s="59"/>
      <c r="E49" s="22"/>
      <c r="F49" s="64"/>
    </row>
    <row r="50" spans="1:6" ht="29" x14ac:dyDescent="0.35">
      <c r="A50" s="32">
        <v>90696</v>
      </c>
      <c r="B50" s="1"/>
      <c r="C50" s="2" t="s">
        <v>88</v>
      </c>
      <c r="D50" s="1">
        <v>1</v>
      </c>
      <c r="E50" s="3" t="s">
        <v>23</v>
      </c>
      <c r="F50" s="12">
        <v>0</v>
      </c>
    </row>
    <row r="51" spans="1:6" ht="43.5" x14ac:dyDescent="0.35">
      <c r="A51" s="32">
        <v>90697</v>
      </c>
      <c r="B51" s="1"/>
      <c r="C51" s="2" t="s">
        <v>89</v>
      </c>
      <c r="D51" s="1">
        <v>1</v>
      </c>
      <c r="E51" s="3" t="s">
        <v>19</v>
      </c>
      <c r="F51" s="12">
        <v>0</v>
      </c>
    </row>
    <row r="52" spans="1:6" ht="43.5" x14ac:dyDescent="0.35">
      <c r="A52" s="32">
        <v>90698</v>
      </c>
      <c r="B52" s="1"/>
      <c r="C52" s="2" t="s">
        <v>90</v>
      </c>
      <c r="D52" s="1">
        <v>1</v>
      </c>
      <c r="E52" s="3" t="s">
        <v>19</v>
      </c>
      <c r="F52" s="12">
        <v>0</v>
      </c>
    </row>
    <row r="53" spans="1:6" ht="44" thickBot="1" x14ac:dyDescent="0.4">
      <c r="A53" s="33">
        <v>90723</v>
      </c>
      <c r="B53" s="40"/>
      <c r="C53" s="50" t="s">
        <v>108</v>
      </c>
      <c r="D53" s="40">
        <v>1</v>
      </c>
      <c r="E53" s="20" t="s">
        <v>12</v>
      </c>
      <c r="F53" s="62">
        <v>0</v>
      </c>
    </row>
    <row r="54" spans="1:6" ht="15" thickBot="1" x14ac:dyDescent="0.4">
      <c r="A54" s="76"/>
      <c r="B54" s="75"/>
      <c r="C54" s="80" t="s">
        <v>65</v>
      </c>
      <c r="D54" s="75"/>
      <c r="E54" s="85"/>
      <c r="F54" s="86"/>
    </row>
    <row r="55" spans="1:6" ht="29" x14ac:dyDescent="0.35">
      <c r="A55" s="31">
        <v>90647</v>
      </c>
      <c r="B55" s="8"/>
      <c r="C55" s="49" t="s">
        <v>91</v>
      </c>
      <c r="D55" s="8">
        <v>1</v>
      </c>
      <c r="E55" s="9" t="s">
        <v>17</v>
      </c>
      <c r="F55" s="11">
        <v>0</v>
      </c>
    </row>
    <row r="56" spans="1:6" ht="29.5" thickBot="1" x14ac:dyDescent="0.4">
      <c r="A56" s="33">
        <v>90648</v>
      </c>
      <c r="B56" s="40"/>
      <c r="C56" s="50" t="s">
        <v>92</v>
      </c>
      <c r="D56" s="40">
        <v>1</v>
      </c>
      <c r="E56" s="20" t="s">
        <v>17</v>
      </c>
      <c r="F56" s="62">
        <v>0</v>
      </c>
    </row>
    <row r="57" spans="1:6" ht="15" thickBot="1" x14ac:dyDescent="0.4">
      <c r="A57" s="76"/>
      <c r="B57" s="75"/>
      <c r="C57" s="80" t="s">
        <v>66</v>
      </c>
      <c r="D57" s="75"/>
      <c r="E57" s="85"/>
      <c r="F57" s="86"/>
    </row>
    <row r="58" spans="1:6" s="101" customFormat="1" x14ac:dyDescent="0.35">
      <c r="A58" s="34">
        <v>90670</v>
      </c>
      <c r="B58" s="10"/>
      <c r="C58" s="46" t="s">
        <v>109</v>
      </c>
      <c r="D58" s="10">
        <v>1</v>
      </c>
      <c r="E58" s="23" t="s">
        <v>14</v>
      </c>
      <c r="F58" s="65">
        <v>257.99</v>
      </c>
    </row>
    <row r="59" spans="1:6" s="101" customFormat="1" ht="29" x14ac:dyDescent="0.35">
      <c r="A59" s="32">
        <v>90671</v>
      </c>
      <c r="B59" s="1"/>
      <c r="C59" s="2" t="s">
        <v>110</v>
      </c>
      <c r="D59" s="1">
        <v>1</v>
      </c>
      <c r="E59" s="3" t="s">
        <v>14</v>
      </c>
      <c r="F59" s="12">
        <v>0</v>
      </c>
    </row>
    <row r="60" spans="1:6" s="101" customFormat="1" ht="29" x14ac:dyDescent="0.35">
      <c r="A60" s="32">
        <v>90671</v>
      </c>
      <c r="B60" s="1" t="s">
        <v>7</v>
      </c>
      <c r="C60" s="2" t="s">
        <v>110</v>
      </c>
      <c r="D60" s="1">
        <v>1</v>
      </c>
      <c r="E60" s="3" t="s">
        <v>8</v>
      </c>
      <c r="F60" s="12">
        <v>229.2</v>
      </c>
    </row>
    <row r="61" spans="1:6" ht="29" x14ac:dyDescent="0.35">
      <c r="A61" s="32">
        <v>90677</v>
      </c>
      <c r="B61" s="1"/>
      <c r="C61" s="2" t="s">
        <v>111</v>
      </c>
      <c r="D61" s="1">
        <v>1</v>
      </c>
      <c r="E61" s="3" t="s">
        <v>14</v>
      </c>
      <c r="F61" s="12">
        <v>0</v>
      </c>
    </row>
    <row r="62" spans="1:6" ht="29" x14ac:dyDescent="0.35">
      <c r="A62" s="32">
        <v>90677</v>
      </c>
      <c r="B62" s="1" t="s">
        <v>7</v>
      </c>
      <c r="C62" s="2" t="s">
        <v>111</v>
      </c>
      <c r="D62" s="1">
        <v>1</v>
      </c>
      <c r="E62" s="3" t="s">
        <v>8</v>
      </c>
      <c r="F62" s="12">
        <v>261.56</v>
      </c>
    </row>
    <row r="63" spans="1:6" ht="29" x14ac:dyDescent="0.35">
      <c r="A63" s="32">
        <v>90732</v>
      </c>
      <c r="B63" s="1"/>
      <c r="C63" s="2" t="s">
        <v>112</v>
      </c>
      <c r="D63" s="1">
        <v>1</v>
      </c>
      <c r="E63" s="3" t="s">
        <v>20</v>
      </c>
      <c r="F63" s="12">
        <v>0</v>
      </c>
    </row>
    <row r="64" spans="1:6" ht="29" x14ac:dyDescent="0.35">
      <c r="A64" s="32">
        <v>90732</v>
      </c>
      <c r="B64" s="1" t="s">
        <v>7</v>
      </c>
      <c r="C64" s="2" t="s">
        <v>112</v>
      </c>
      <c r="D64" s="1">
        <v>1</v>
      </c>
      <c r="E64" s="3" t="s">
        <v>8</v>
      </c>
      <c r="F64" s="12">
        <v>117.08</v>
      </c>
    </row>
    <row r="65" spans="1:6" s="101" customFormat="1" ht="29.5" thickBot="1" x14ac:dyDescent="0.4">
      <c r="A65" s="33">
        <v>90684</v>
      </c>
      <c r="B65" s="40"/>
      <c r="C65" s="50" t="s">
        <v>157</v>
      </c>
      <c r="D65" s="40">
        <v>1</v>
      </c>
      <c r="E65" s="20" t="s">
        <v>27</v>
      </c>
      <c r="F65" s="62">
        <v>287.75</v>
      </c>
    </row>
    <row r="66" spans="1:6" s="101" customFormat="1" ht="15" thickBot="1" x14ac:dyDescent="0.4">
      <c r="A66" s="89"/>
      <c r="B66" s="75"/>
      <c r="C66" s="80" t="s">
        <v>67</v>
      </c>
      <c r="D66" s="75"/>
      <c r="E66" s="85"/>
      <c r="F66" s="86"/>
    </row>
    <row r="67" spans="1:6" s="101" customFormat="1" x14ac:dyDescent="0.35">
      <c r="A67" s="31">
        <v>90713</v>
      </c>
      <c r="B67" s="8"/>
      <c r="C67" s="49" t="s">
        <v>93</v>
      </c>
      <c r="D67" s="8">
        <v>1</v>
      </c>
      <c r="E67" s="9" t="s">
        <v>14</v>
      </c>
      <c r="F67" s="11">
        <v>0</v>
      </c>
    </row>
    <row r="68" spans="1:6" s="101" customFormat="1" ht="15" thickBot="1" x14ac:dyDescent="0.4">
      <c r="A68" s="33">
        <v>90713</v>
      </c>
      <c r="B68" s="40" t="s">
        <v>7</v>
      </c>
      <c r="C68" s="50" t="s">
        <v>93</v>
      </c>
      <c r="D68" s="40">
        <v>1</v>
      </c>
      <c r="E68" s="20" t="s">
        <v>8</v>
      </c>
      <c r="F68" s="62">
        <v>42.64</v>
      </c>
    </row>
    <row r="69" spans="1:6" ht="15" thickBot="1" x14ac:dyDescent="0.4">
      <c r="A69" s="89"/>
      <c r="B69" s="75"/>
      <c r="C69" s="80" t="s">
        <v>68</v>
      </c>
      <c r="D69" s="75"/>
      <c r="E69" s="85"/>
      <c r="F69" s="86"/>
    </row>
    <row r="70" spans="1:6" ht="14.5" customHeight="1" x14ac:dyDescent="0.35">
      <c r="A70" s="145" t="s">
        <v>69</v>
      </c>
      <c r="B70" s="146"/>
      <c r="C70" s="51"/>
      <c r="D70" s="44"/>
      <c r="E70" s="25"/>
      <c r="F70" s="67"/>
    </row>
    <row r="71" spans="1:6" s="101" customFormat="1" ht="29" x14ac:dyDescent="0.35">
      <c r="A71" s="32">
        <v>90653</v>
      </c>
      <c r="B71" s="1"/>
      <c r="C71" s="2" t="s">
        <v>94</v>
      </c>
      <c r="D71" s="1">
        <v>1</v>
      </c>
      <c r="E71" s="3" t="s">
        <v>27</v>
      </c>
      <c r="F71" s="12">
        <v>83.49</v>
      </c>
    </row>
    <row r="72" spans="1:6" ht="14.5" customHeight="1" x14ac:dyDescent="0.35">
      <c r="A72" s="106" t="s">
        <v>70</v>
      </c>
      <c r="B72" s="107"/>
      <c r="C72" s="52"/>
      <c r="D72" s="59"/>
      <c r="E72" s="22"/>
      <c r="F72" s="64"/>
    </row>
    <row r="73" spans="1:6" s="101" customFormat="1" ht="29" x14ac:dyDescent="0.35">
      <c r="A73" s="36">
        <v>90655</v>
      </c>
      <c r="B73" s="42"/>
      <c r="C73" s="46" t="s">
        <v>113</v>
      </c>
      <c r="D73" s="42">
        <v>1</v>
      </c>
      <c r="E73" s="18" t="s">
        <v>9</v>
      </c>
      <c r="F73" s="61">
        <v>0</v>
      </c>
    </row>
    <row r="74" spans="1:6" s="101" customFormat="1" ht="43.5" x14ac:dyDescent="0.35">
      <c r="A74" s="36">
        <v>90656</v>
      </c>
      <c r="B74" s="42"/>
      <c r="C74" s="47" t="s">
        <v>114</v>
      </c>
      <c r="D74" s="42">
        <v>1</v>
      </c>
      <c r="E74" s="18" t="s">
        <v>14</v>
      </c>
      <c r="F74" s="61">
        <v>20.67</v>
      </c>
    </row>
    <row r="75" spans="1:6" s="101" customFormat="1" ht="43.5" x14ac:dyDescent="0.35">
      <c r="A75" s="36">
        <v>90656</v>
      </c>
      <c r="B75" s="42" t="s">
        <v>7</v>
      </c>
      <c r="C75" s="47" t="s">
        <v>115</v>
      </c>
      <c r="D75" s="42">
        <v>1</v>
      </c>
      <c r="E75" s="18" t="s">
        <v>96</v>
      </c>
      <c r="F75" s="61">
        <f>AVERAGE(20.68,19.73,21.6)</f>
        <v>20.669999999999998</v>
      </c>
    </row>
    <row r="76" spans="1:6" s="101" customFormat="1" ht="29" x14ac:dyDescent="0.35">
      <c r="A76" s="36">
        <v>90657</v>
      </c>
      <c r="B76" s="42"/>
      <c r="C76" s="47" t="s">
        <v>116</v>
      </c>
      <c r="D76" s="42">
        <v>1</v>
      </c>
      <c r="E76" s="18" t="s">
        <v>9</v>
      </c>
      <c r="F76" s="61">
        <v>0</v>
      </c>
    </row>
    <row r="77" spans="1:6" s="101" customFormat="1" ht="29" x14ac:dyDescent="0.35">
      <c r="A77" s="36">
        <v>90658</v>
      </c>
      <c r="B77" s="42"/>
      <c r="C77" s="47" t="s">
        <v>117</v>
      </c>
      <c r="D77" s="42">
        <v>1</v>
      </c>
      <c r="E77" s="18" t="s">
        <v>6</v>
      </c>
      <c r="F77" s="61">
        <v>0</v>
      </c>
    </row>
    <row r="78" spans="1:6" s="101" customFormat="1" ht="29" x14ac:dyDescent="0.35">
      <c r="A78" s="32">
        <v>90658</v>
      </c>
      <c r="B78" s="1" t="s">
        <v>7</v>
      </c>
      <c r="C78" s="2" t="s">
        <v>118</v>
      </c>
      <c r="D78" s="1">
        <v>1</v>
      </c>
      <c r="E78" s="3" t="s">
        <v>8</v>
      </c>
      <c r="F78" s="12">
        <f>AVERAGE(20.68,21.6)</f>
        <v>21.14</v>
      </c>
    </row>
    <row r="79" spans="1:6" s="101" customFormat="1" ht="43.5" x14ac:dyDescent="0.35">
      <c r="A79" s="36">
        <v>90662</v>
      </c>
      <c r="B79" s="42"/>
      <c r="C79" s="47" t="s">
        <v>119</v>
      </c>
      <c r="D79" s="42">
        <v>1</v>
      </c>
      <c r="E79" s="18" t="s">
        <v>27</v>
      </c>
      <c r="F79" s="61">
        <v>83.49</v>
      </c>
    </row>
    <row r="80" spans="1:6" ht="14.5" customHeight="1" x14ac:dyDescent="0.35">
      <c r="A80" s="106" t="s">
        <v>71</v>
      </c>
      <c r="B80" s="107"/>
      <c r="C80" s="53"/>
      <c r="D80" s="60"/>
      <c r="E80" s="26"/>
      <c r="F80" s="68"/>
    </row>
    <row r="81" spans="1:6" ht="29" x14ac:dyDescent="0.35">
      <c r="A81" s="32">
        <v>90660</v>
      </c>
      <c r="B81" s="1"/>
      <c r="C81" s="2" t="s">
        <v>120</v>
      </c>
      <c r="D81" s="1">
        <v>1</v>
      </c>
      <c r="E81" s="3" t="s">
        <v>15</v>
      </c>
      <c r="F81" s="12">
        <v>0</v>
      </c>
    </row>
    <row r="82" spans="1:6" ht="29" x14ac:dyDescent="0.35">
      <c r="A82" s="32">
        <v>90660</v>
      </c>
      <c r="B82" s="1" t="s">
        <v>7</v>
      </c>
      <c r="C82" s="2" t="s">
        <v>120</v>
      </c>
      <c r="D82" s="1">
        <v>1</v>
      </c>
      <c r="E82" s="3" t="s">
        <v>8</v>
      </c>
      <c r="F82" s="12">
        <v>24.7</v>
      </c>
    </row>
    <row r="83" spans="1:6" ht="14.5" customHeight="1" x14ac:dyDescent="0.35">
      <c r="A83" s="106" t="s">
        <v>72</v>
      </c>
      <c r="B83" s="107"/>
      <c r="C83" s="52"/>
      <c r="D83" s="59"/>
      <c r="E83" s="22"/>
      <c r="F83" s="64"/>
    </row>
    <row r="84" spans="1:6" ht="43.5" x14ac:dyDescent="0.35">
      <c r="A84" s="32">
        <v>90661</v>
      </c>
      <c r="B84" s="1"/>
      <c r="C84" s="105" t="s">
        <v>121</v>
      </c>
      <c r="D84" s="1">
        <v>1</v>
      </c>
      <c r="E84" s="3" t="s">
        <v>6</v>
      </c>
      <c r="F84" s="12">
        <v>0</v>
      </c>
    </row>
    <row r="85" spans="1:6" ht="43.5" x14ac:dyDescent="0.35">
      <c r="A85" s="32">
        <v>90661</v>
      </c>
      <c r="B85" s="1" t="s">
        <v>7</v>
      </c>
      <c r="C85" s="98" t="s">
        <v>122</v>
      </c>
      <c r="D85" s="1">
        <v>1</v>
      </c>
      <c r="E85" s="3" t="s">
        <v>8</v>
      </c>
      <c r="F85" s="61">
        <v>32.450000000000003</v>
      </c>
    </row>
    <row r="86" spans="1:6" ht="14.5" customHeight="1" x14ac:dyDescent="0.35">
      <c r="A86" s="106" t="s">
        <v>73</v>
      </c>
      <c r="B86" s="107"/>
      <c r="C86" s="52"/>
      <c r="D86" s="59"/>
      <c r="E86" s="22"/>
      <c r="F86" s="64"/>
    </row>
    <row r="87" spans="1:6" ht="43.5" x14ac:dyDescent="0.35">
      <c r="A87" s="36">
        <v>90673</v>
      </c>
      <c r="B87" s="42"/>
      <c r="C87" s="47" t="s">
        <v>123</v>
      </c>
      <c r="D87" s="42">
        <v>1</v>
      </c>
      <c r="E87" s="18" t="s">
        <v>21</v>
      </c>
      <c r="F87" s="61">
        <v>83.49</v>
      </c>
    </row>
    <row r="88" spans="1:6" ht="44" thickBot="1" x14ac:dyDescent="0.4">
      <c r="A88" s="37">
        <v>90673</v>
      </c>
      <c r="B88" s="43" t="s">
        <v>7</v>
      </c>
      <c r="C88" s="48" t="s">
        <v>123</v>
      </c>
      <c r="D88" s="43">
        <v>1</v>
      </c>
      <c r="E88" s="19" t="s">
        <v>8</v>
      </c>
      <c r="F88" s="69">
        <v>83.49</v>
      </c>
    </row>
    <row r="89" spans="1:6" ht="15" thickBot="1" x14ac:dyDescent="0.4">
      <c r="A89" s="76"/>
      <c r="B89" s="90"/>
      <c r="C89" s="77" t="s">
        <v>74</v>
      </c>
      <c r="D89" s="90"/>
      <c r="E89" s="91"/>
      <c r="F89" s="92"/>
    </row>
    <row r="90" spans="1:6" x14ac:dyDescent="0.35">
      <c r="A90" s="73" t="s">
        <v>75</v>
      </c>
      <c r="B90" s="44"/>
      <c r="C90" s="54"/>
      <c r="D90" s="44"/>
      <c r="E90" s="25"/>
      <c r="F90" s="67"/>
    </row>
    <row r="91" spans="1:6" ht="29" x14ac:dyDescent="0.35">
      <c r="A91" s="32">
        <v>90707</v>
      </c>
      <c r="B91" s="1"/>
      <c r="C91" s="2" t="s">
        <v>124</v>
      </c>
      <c r="D91" s="1">
        <v>1</v>
      </c>
      <c r="E91" s="3" t="s">
        <v>14</v>
      </c>
      <c r="F91" s="12">
        <v>0</v>
      </c>
    </row>
    <row r="92" spans="1:6" ht="29" x14ac:dyDescent="0.35">
      <c r="A92" s="32">
        <v>90707</v>
      </c>
      <c r="B92" s="1" t="s">
        <v>7</v>
      </c>
      <c r="C92" s="2" t="s">
        <v>124</v>
      </c>
      <c r="D92" s="1">
        <v>1</v>
      </c>
      <c r="E92" s="3" t="s">
        <v>8</v>
      </c>
      <c r="F92" s="12">
        <f>AVERAGE(95.2,92.49)</f>
        <v>93.844999999999999</v>
      </c>
    </row>
    <row r="93" spans="1:6" ht="14.5" customHeight="1" x14ac:dyDescent="0.35">
      <c r="A93" s="139" t="s">
        <v>76</v>
      </c>
      <c r="B93" s="140"/>
      <c r="C93" s="140"/>
      <c r="D93" s="59"/>
      <c r="E93" s="22"/>
      <c r="F93" s="64"/>
    </row>
    <row r="94" spans="1:6" ht="29.5" thickBot="1" x14ac:dyDescent="0.4">
      <c r="A94" s="33">
        <v>90710</v>
      </c>
      <c r="B94" s="40"/>
      <c r="C94" s="50" t="s">
        <v>125</v>
      </c>
      <c r="D94" s="40">
        <v>1</v>
      </c>
      <c r="E94" s="20" t="s">
        <v>22</v>
      </c>
      <c r="F94" s="62">
        <v>0</v>
      </c>
    </row>
    <row r="95" spans="1:6" ht="15" thickBot="1" x14ac:dyDescent="0.4">
      <c r="A95" s="76"/>
      <c r="B95" s="90"/>
      <c r="C95" s="77" t="s">
        <v>77</v>
      </c>
      <c r="D95" s="90"/>
      <c r="E95" s="91"/>
      <c r="F95" s="92"/>
    </row>
    <row r="96" spans="1:6" x14ac:dyDescent="0.35">
      <c r="A96" s="31">
        <v>90716</v>
      </c>
      <c r="B96" s="8"/>
      <c r="C96" s="49" t="s">
        <v>126</v>
      </c>
      <c r="D96" s="8">
        <v>1</v>
      </c>
      <c r="E96" s="9" t="s">
        <v>14</v>
      </c>
      <c r="F96" s="11">
        <v>0</v>
      </c>
    </row>
    <row r="97" spans="1:6" s="101" customFormat="1" ht="15" thickBot="1" x14ac:dyDescent="0.4">
      <c r="A97" s="33">
        <v>90716</v>
      </c>
      <c r="B97" s="40" t="s">
        <v>7</v>
      </c>
      <c r="C97" s="50" t="s">
        <v>126</v>
      </c>
      <c r="D97" s="40">
        <v>1</v>
      </c>
      <c r="E97" s="20" t="s">
        <v>8</v>
      </c>
      <c r="F97" s="62">
        <v>183</v>
      </c>
    </row>
    <row r="98" spans="1:6" s="101" customFormat="1" ht="15" thickBot="1" x14ac:dyDescent="0.4">
      <c r="A98" s="76"/>
      <c r="B98" s="75"/>
      <c r="C98" s="80" t="s">
        <v>78</v>
      </c>
      <c r="D98" s="75"/>
      <c r="E98" s="85"/>
      <c r="F98" s="86"/>
    </row>
    <row r="99" spans="1:6" s="101" customFormat="1" ht="29" x14ac:dyDescent="0.35">
      <c r="A99" s="32">
        <v>90632</v>
      </c>
      <c r="B99" s="103"/>
      <c r="C99" s="2" t="s">
        <v>127</v>
      </c>
      <c r="D99" s="1">
        <v>1</v>
      </c>
      <c r="E99" s="3" t="s">
        <v>27</v>
      </c>
      <c r="F99" s="12">
        <f>AVERAGE(81.32,82.87)</f>
        <v>82.094999999999999</v>
      </c>
    </row>
    <row r="100" spans="1:6" ht="29.5" thickBot="1" x14ac:dyDescent="0.4">
      <c r="A100" s="32">
        <v>90633</v>
      </c>
      <c r="B100" s="1"/>
      <c r="C100" s="2" t="s">
        <v>128</v>
      </c>
      <c r="D100" s="1">
        <v>1</v>
      </c>
      <c r="E100" s="3" t="s">
        <v>14</v>
      </c>
      <c r="F100" s="12">
        <v>0</v>
      </c>
    </row>
    <row r="101" spans="1:6" ht="15" thickBot="1" x14ac:dyDescent="0.4">
      <c r="A101" s="76"/>
      <c r="B101" s="75"/>
      <c r="C101" s="80" t="s">
        <v>79</v>
      </c>
      <c r="D101" s="75"/>
      <c r="E101" s="85"/>
      <c r="F101" s="86"/>
    </row>
    <row r="102" spans="1:6" ht="43.5" x14ac:dyDescent="0.35">
      <c r="A102" s="31">
        <v>90651</v>
      </c>
      <c r="B102" s="8"/>
      <c r="C102" s="49" t="s">
        <v>129</v>
      </c>
      <c r="D102" s="8">
        <v>1</v>
      </c>
      <c r="E102" s="9" t="s">
        <v>16</v>
      </c>
      <c r="F102" s="11">
        <v>0</v>
      </c>
    </row>
    <row r="103" spans="1:6" ht="44" thickBot="1" x14ac:dyDescent="0.4">
      <c r="A103" s="33">
        <v>90651</v>
      </c>
      <c r="B103" s="40" t="s">
        <v>7</v>
      </c>
      <c r="C103" s="50" t="s">
        <v>129</v>
      </c>
      <c r="D103" s="40">
        <v>1</v>
      </c>
      <c r="E103" s="20" t="s">
        <v>80</v>
      </c>
      <c r="F103" s="62">
        <v>307.61</v>
      </c>
    </row>
    <row r="104" spans="1:6" ht="15" thickBot="1" x14ac:dyDescent="0.4">
      <c r="A104" s="76"/>
      <c r="B104" s="75"/>
      <c r="C104" s="80" t="s">
        <v>130</v>
      </c>
      <c r="D104" s="75"/>
      <c r="E104" s="85"/>
      <c r="F104" s="86"/>
    </row>
    <row r="105" spans="1:6" ht="43.5" x14ac:dyDescent="0.35">
      <c r="A105" s="31">
        <v>90619</v>
      </c>
      <c r="B105" s="8"/>
      <c r="C105" s="49" t="s">
        <v>131</v>
      </c>
      <c r="D105" s="8">
        <v>1</v>
      </c>
      <c r="E105" s="9" t="s">
        <v>15</v>
      </c>
      <c r="F105" s="11">
        <v>0</v>
      </c>
    </row>
    <row r="106" spans="1:6" ht="43.5" x14ac:dyDescent="0.35">
      <c r="A106" s="32">
        <v>90619</v>
      </c>
      <c r="B106" s="1" t="s">
        <v>7</v>
      </c>
      <c r="C106" s="2" t="s">
        <v>131</v>
      </c>
      <c r="D106" s="1">
        <v>1</v>
      </c>
      <c r="E106" s="3" t="s">
        <v>8</v>
      </c>
      <c r="F106" s="12">
        <v>166.98</v>
      </c>
    </row>
    <row r="107" spans="1:6" ht="43.5" x14ac:dyDescent="0.35">
      <c r="A107" s="32">
        <v>90734</v>
      </c>
      <c r="B107" s="1"/>
      <c r="C107" s="47" t="s">
        <v>132</v>
      </c>
      <c r="D107" s="1">
        <v>1</v>
      </c>
      <c r="E107" s="3" t="s">
        <v>14</v>
      </c>
      <c r="F107" s="12">
        <v>0</v>
      </c>
    </row>
    <row r="108" spans="1:6" ht="44" thickBot="1" x14ac:dyDescent="0.4">
      <c r="A108" s="33">
        <v>90734</v>
      </c>
      <c r="B108" s="40" t="s">
        <v>7</v>
      </c>
      <c r="C108" s="48" t="s">
        <v>132</v>
      </c>
      <c r="D108" s="40">
        <v>1</v>
      </c>
      <c r="E108" s="20" t="s">
        <v>8</v>
      </c>
      <c r="F108" s="62">
        <v>157.35</v>
      </c>
    </row>
    <row r="109" spans="1:6" ht="15" thickBot="1" x14ac:dyDescent="0.4">
      <c r="A109" s="76"/>
      <c r="B109" s="75"/>
      <c r="C109" s="80" t="s">
        <v>133</v>
      </c>
      <c r="D109" s="75"/>
      <c r="E109" s="85"/>
      <c r="F109" s="86"/>
    </row>
    <row r="110" spans="1:6" ht="43.5" x14ac:dyDescent="0.35">
      <c r="A110" s="31">
        <v>90620</v>
      </c>
      <c r="B110" s="8"/>
      <c r="C110" s="49" t="s">
        <v>134</v>
      </c>
      <c r="D110" s="8">
        <v>1</v>
      </c>
      <c r="E110" s="9" t="s">
        <v>10</v>
      </c>
      <c r="F110" s="11">
        <v>0</v>
      </c>
    </row>
    <row r="111" spans="1:6" ht="43.5" x14ac:dyDescent="0.35">
      <c r="A111" s="32">
        <v>90620</v>
      </c>
      <c r="B111" s="1" t="s">
        <v>7</v>
      </c>
      <c r="C111" s="2" t="s">
        <v>134</v>
      </c>
      <c r="D111" s="1">
        <v>1</v>
      </c>
      <c r="E111" s="3" t="s">
        <v>8</v>
      </c>
      <c r="F111" s="12">
        <v>223.75</v>
      </c>
    </row>
    <row r="112" spans="1:6" ht="43.5" x14ac:dyDescent="0.35">
      <c r="A112" s="32">
        <v>90621</v>
      </c>
      <c r="B112" s="1"/>
      <c r="C112" s="2" t="s">
        <v>135</v>
      </c>
      <c r="D112" s="1">
        <v>1</v>
      </c>
      <c r="E112" s="3" t="s">
        <v>10</v>
      </c>
      <c r="F112" s="12">
        <v>0</v>
      </c>
    </row>
    <row r="113" spans="1:6" ht="44" thickBot="1" x14ac:dyDescent="0.4">
      <c r="A113" s="33">
        <v>90621</v>
      </c>
      <c r="B113" s="40" t="s">
        <v>7</v>
      </c>
      <c r="C113" s="50" t="s">
        <v>135</v>
      </c>
      <c r="D113" s="40">
        <v>1</v>
      </c>
      <c r="E113" s="20" t="s">
        <v>8</v>
      </c>
      <c r="F113" s="62">
        <v>190.26</v>
      </c>
    </row>
    <row r="114" spans="1:6" ht="15" thickBot="1" x14ac:dyDescent="0.4">
      <c r="A114" s="76"/>
      <c r="B114" s="75"/>
      <c r="C114" s="80" t="s">
        <v>136</v>
      </c>
      <c r="D114" s="75"/>
      <c r="E114" s="85"/>
      <c r="F114" s="86"/>
    </row>
    <row r="115" spans="1:6" s="101" customFormat="1" ht="43.5" x14ac:dyDescent="0.35">
      <c r="A115" s="31">
        <v>90623</v>
      </c>
      <c r="B115" s="8"/>
      <c r="C115" s="49" t="s">
        <v>158</v>
      </c>
      <c r="D115" s="8">
        <v>1</v>
      </c>
      <c r="E115" s="9" t="s">
        <v>10</v>
      </c>
      <c r="F115" s="11">
        <v>0</v>
      </c>
    </row>
    <row r="116" spans="1:6" s="101" customFormat="1" ht="44" thickBot="1" x14ac:dyDescent="0.4">
      <c r="A116" s="33">
        <v>90623</v>
      </c>
      <c r="B116" s="40" t="s">
        <v>7</v>
      </c>
      <c r="C116" s="50" t="s">
        <v>158</v>
      </c>
      <c r="D116" s="40">
        <v>1</v>
      </c>
      <c r="E116" s="20" t="s">
        <v>8</v>
      </c>
      <c r="F116" s="62">
        <v>230.75</v>
      </c>
    </row>
    <row r="117" spans="1:6" ht="15" thickBot="1" x14ac:dyDescent="0.4">
      <c r="A117" s="76"/>
      <c r="B117" s="90"/>
      <c r="C117" s="77" t="s">
        <v>81</v>
      </c>
      <c r="D117" s="90"/>
      <c r="E117" s="91"/>
      <c r="F117" s="92"/>
    </row>
    <row r="118" spans="1:6" ht="29.5" thickBot="1" x14ac:dyDescent="0.4">
      <c r="A118" s="35">
        <v>90750</v>
      </c>
      <c r="B118" s="41"/>
      <c r="C118" s="45" t="s">
        <v>137</v>
      </c>
      <c r="D118" s="41">
        <v>1</v>
      </c>
      <c r="E118" s="24" t="s">
        <v>27</v>
      </c>
      <c r="F118" s="66">
        <v>197.9</v>
      </c>
    </row>
    <row r="119" spans="1:6" ht="15" thickBot="1" x14ac:dyDescent="0.4">
      <c r="A119" s="76"/>
      <c r="B119" s="90"/>
      <c r="C119" s="77" t="s">
        <v>82</v>
      </c>
      <c r="D119" s="90"/>
      <c r="E119" s="91"/>
      <c r="F119" s="92"/>
    </row>
    <row r="120" spans="1:6" s="101" customFormat="1" ht="29" x14ac:dyDescent="0.35">
      <c r="A120" s="31">
        <v>90375</v>
      </c>
      <c r="B120" s="8"/>
      <c r="C120" s="49" t="s">
        <v>138</v>
      </c>
      <c r="D120" s="8">
        <v>9</v>
      </c>
      <c r="E120" s="9" t="s">
        <v>18</v>
      </c>
      <c r="F120" s="11">
        <v>280.37</v>
      </c>
    </row>
    <row r="121" spans="1:6" s="101" customFormat="1" ht="29" x14ac:dyDescent="0.35">
      <c r="A121" s="32">
        <v>90376</v>
      </c>
      <c r="B121" s="1"/>
      <c r="C121" s="2" t="s">
        <v>139</v>
      </c>
      <c r="D121" s="1">
        <v>9</v>
      </c>
      <c r="E121" s="3" t="s">
        <v>18</v>
      </c>
      <c r="F121" s="12">
        <v>479.72</v>
      </c>
    </row>
    <row r="122" spans="1:6" s="101" customFormat="1" ht="15" thickBot="1" x14ac:dyDescent="0.4">
      <c r="A122" s="33">
        <v>90675</v>
      </c>
      <c r="B122" s="40"/>
      <c r="C122" s="50" t="s">
        <v>140</v>
      </c>
      <c r="D122" s="40">
        <v>1</v>
      </c>
      <c r="E122" s="20" t="s">
        <v>18</v>
      </c>
      <c r="F122" s="62">
        <v>327.78</v>
      </c>
    </row>
    <row r="123" spans="1:6" ht="15" thickBot="1" x14ac:dyDescent="0.4">
      <c r="A123" s="76"/>
      <c r="B123" s="126" t="s">
        <v>141</v>
      </c>
      <c r="C123" s="126"/>
      <c r="D123" s="126"/>
      <c r="E123" s="126"/>
      <c r="F123" s="81"/>
    </row>
    <row r="124" spans="1:6" ht="29" x14ac:dyDescent="0.35">
      <c r="A124" s="31">
        <v>96380</v>
      </c>
      <c r="B124" s="8"/>
      <c r="C124" s="55" t="s">
        <v>43</v>
      </c>
      <c r="D124" s="8">
        <v>1</v>
      </c>
      <c r="E124" s="9" t="s">
        <v>9</v>
      </c>
      <c r="F124" s="11">
        <v>10</v>
      </c>
    </row>
    <row r="125" spans="1:6" ht="29" x14ac:dyDescent="0.35">
      <c r="A125" s="32">
        <v>96381</v>
      </c>
      <c r="B125" s="1"/>
      <c r="C125" s="56" t="s">
        <v>44</v>
      </c>
      <c r="D125" s="7">
        <v>1</v>
      </c>
      <c r="E125" s="3" t="s">
        <v>9</v>
      </c>
      <c r="F125" s="12">
        <v>10</v>
      </c>
    </row>
    <row r="126" spans="1:6" ht="29" x14ac:dyDescent="0.35">
      <c r="A126" s="32">
        <v>90380</v>
      </c>
      <c r="B126" s="1"/>
      <c r="C126" s="56" t="s">
        <v>42</v>
      </c>
      <c r="D126" s="1">
        <v>1</v>
      </c>
      <c r="E126" s="3" t="s">
        <v>25</v>
      </c>
      <c r="F126" s="12">
        <v>0</v>
      </c>
    </row>
    <row r="127" spans="1:6" ht="29" x14ac:dyDescent="0.35">
      <c r="A127" s="32">
        <v>90381</v>
      </c>
      <c r="B127" s="1"/>
      <c r="C127" s="56" t="s">
        <v>41</v>
      </c>
      <c r="D127" s="7">
        <v>1</v>
      </c>
      <c r="E127" s="3" t="s">
        <v>25</v>
      </c>
      <c r="F127" s="12">
        <v>0</v>
      </c>
    </row>
    <row r="128" spans="1:6" ht="29" x14ac:dyDescent="0.35">
      <c r="A128" s="32">
        <v>90381</v>
      </c>
      <c r="B128" s="1"/>
      <c r="C128" s="56" t="s">
        <v>41</v>
      </c>
      <c r="D128" s="7">
        <v>2</v>
      </c>
      <c r="E128" s="3" t="s">
        <v>34</v>
      </c>
      <c r="F128" s="12">
        <v>0</v>
      </c>
    </row>
    <row r="129" spans="1:6" s="101" customFormat="1" ht="43.5" x14ac:dyDescent="0.35">
      <c r="A129" s="38">
        <v>90678</v>
      </c>
      <c r="B129" s="1" t="s">
        <v>142</v>
      </c>
      <c r="C129" s="2" t="s">
        <v>143</v>
      </c>
      <c r="D129" s="1">
        <v>1</v>
      </c>
      <c r="E129" s="3" t="s">
        <v>144</v>
      </c>
      <c r="F129" s="70">
        <v>295</v>
      </c>
    </row>
    <row r="130" spans="1:6" s="101" customFormat="1" ht="43.5" x14ac:dyDescent="0.35">
      <c r="A130" s="38">
        <v>90678</v>
      </c>
      <c r="B130" s="1" t="s">
        <v>145</v>
      </c>
      <c r="C130" s="2" t="s">
        <v>143</v>
      </c>
      <c r="D130" s="1">
        <v>1</v>
      </c>
      <c r="E130" s="3" t="s">
        <v>146</v>
      </c>
      <c r="F130" s="70">
        <v>295</v>
      </c>
    </row>
    <row r="131" spans="1:6" ht="29" x14ac:dyDescent="0.35">
      <c r="A131" s="38">
        <v>90678</v>
      </c>
      <c r="B131" s="1" t="s">
        <v>7</v>
      </c>
      <c r="C131" s="2" t="s">
        <v>143</v>
      </c>
      <c r="D131" s="1">
        <v>1</v>
      </c>
      <c r="E131" s="3" t="s">
        <v>26</v>
      </c>
      <c r="F131" s="70">
        <v>295</v>
      </c>
    </row>
    <row r="132" spans="1:6" ht="29" x14ac:dyDescent="0.35">
      <c r="A132" s="38">
        <v>90679</v>
      </c>
      <c r="B132" s="1"/>
      <c r="C132" s="2" t="s">
        <v>147</v>
      </c>
      <c r="D132" s="1">
        <v>1</v>
      </c>
      <c r="E132" s="74" t="s">
        <v>26</v>
      </c>
      <c r="F132" s="70">
        <v>294</v>
      </c>
    </row>
    <row r="133" spans="1:6" ht="29.5" thickBot="1" x14ac:dyDescent="0.4">
      <c r="A133" s="99">
        <v>90683</v>
      </c>
      <c r="B133" s="40"/>
      <c r="C133" s="50" t="s">
        <v>148</v>
      </c>
      <c r="D133" s="40">
        <v>1</v>
      </c>
      <c r="E133" s="93" t="s">
        <v>26</v>
      </c>
      <c r="F133" s="100">
        <v>290</v>
      </c>
    </row>
    <row r="134" spans="1:6" ht="14.5" customHeight="1" thickBot="1" x14ac:dyDescent="0.4">
      <c r="A134" s="123" t="s">
        <v>149</v>
      </c>
      <c r="B134" s="124"/>
      <c r="C134" s="124"/>
      <c r="D134" s="124"/>
      <c r="E134" s="124"/>
      <c r="F134" s="125"/>
    </row>
    <row r="135" spans="1:6" s="101" customFormat="1" ht="58" x14ac:dyDescent="0.35">
      <c r="A135" s="28">
        <v>90480</v>
      </c>
      <c r="B135" s="10"/>
      <c r="C135" s="49" t="s">
        <v>40</v>
      </c>
      <c r="D135" s="8">
        <v>1</v>
      </c>
      <c r="E135" s="9" t="s">
        <v>38</v>
      </c>
      <c r="F135" s="11">
        <v>10</v>
      </c>
    </row>
    <row r="136" spans="1:6" s="101" customFormat="1" ht="58" x14ac:dyDescent="0.35">
      <c r="A136" s="29">
        <v>91304</v>
      </c>
      <c r="B136" s="6"/>
      <c r="C136" s="2" t="s">
        <v>150</v>
      </c>
      <c r="D136" s="1">
        <v>1</v>
      </c>
      <c r="E136" s="3" t="s">
        <v>39</v>
      </c>
      <c r="F136" s="12">
        <v>0</v>
      </c>
    </row>
    <row r="137" spans="1:6" s="101" customFormat="1" ht="58" x14ac:dyDescent="0.35">
      <c r="A137" s="29">
        <v>91304</v>
      </c>
      <c r="B137" s="6" t="s">
        <v>7</v>
      </c>
      <c r="C137" s="2" t="s">
        <v>150</v>
      </c>
      <c r="D137" s="1">
        <v>1</v>
      </c>
      <c r="E137" s="3" t="s">
        <v>8</v>
      </c>
      <c r="F137" s="12">
        <v>141.69999999999999</v>
      </c>
    </row>
    <row r="138" spans="1:6" s="101" customFormat="1" ht="58" x14ac:dyDescent="0.35">
      <c r="A138" s="29">
        <v>91318</v>
      </c>
      <c r="B138" s="7"/>
      <c r="C138" s="2" t="s">
        <v>151</v>
      </c>
      <c r="D138" s="1">
        <v>1</v>
      </c>
      <c r="E138" s="3" t="s">
        <v>36</v>
      </c>
      <c r="F138" s="12">
        <v>0</v>
      </c>
    </row>
    <row r="139" spans="1:6" s="101" customFormat="1" ht="58" x14ac:dyDescent="0.35">
      <c r="A139" s="29">
        <v>91319</v>
      </c>
      <c r="B139" s="7"/>
      <c r="C139" s="2" t="s">
        <v>152</v>
      </c>
      <c r="D139" s="1">
        <v>1</v>
      </c>
      <c r="E139" s="3" t="s">
        <v>37</v>
      </c>
      <c r="F139" s="12">
        <v>0</v>
      </c>
    </row>
    <row r="140" spans="1:6" s="101" customFormat="1" ht="58" x14ac:dyDescent="0.35">
      <c r="A140" s="29">
        <v>91320</v>
      </c>
      <c r="B140" s="7"/>
      <c r="C140" s="2" t="s">
        <v>153</v>
      </c>
      <c r="D140" s="1">
        <v>1</v>
      </c>
      <c r="E140" s="3" t="s">
        <v>39</v>
      </c>
      <c r="F140" s="12">
        <v>0</v>
      </c>
    </row>
    <row r="141" spans="1:6" s="101" customFormat="1" ht="58" x14ac:dyDescent="0.35">
      <c r="A141" s="29">
        <v>91320</v>
      </c>
      <c r="B141" s="7" t="s">
        <v>7</v>
      </c>
      <c r="C141" s="2" t="s">
        <v>153</v>
      </c>
      <c r="D141" s="1">
        <v>1</v>
      </c>
      <c r="E141" s="3" t="s">
        <v>8</v>
      </c>
      <c r="F141" s="12">
        <v>136.75</v>
      </c>
    </row>
    <row r="142" spans="1:6" s="101" customFormat="1" ht="58" x14ac:dyDescent="0.35">
      <c r="A142" s="29">
        <v>91321</v>
      </c>
      <c r="B142" s="7"/>
      <c r="C142" s="2" t="s">
        <v>154</v>
      </c>
      <c r="D142" s="1">
        <v>1</v>
      </c>
      <c r="E142" s="3" t="s">
        <v>28</v>
      </c>
      <c r="F142" s="12">
        <v>0</v>
      </c>
    </row>
    <row r="143" spans="1:6" s="101" customFormat="1" ht="43.5" x14ac:dyDescent="0.35">
      <c r="A143" s="29">
        <v>91322</v>
      </c>
      <c r="B143" s="7"/>
      <c r="C143" s="2" t="s">
        <v>155</v>
      </c>
      <c r="D143" s="1">
        <v>1</v>
      </c>
      <c r="E143" s="3" t="s">
        <v>39</v>
      </c>
      <c r="F143" s="12">
        <v>0</v>
      </c>
    </row>
    <row r="144" spans="1:6" s="101" customFormat="1" ht="44" thickBot="1" x14ac:dyDescent="0.4">
      <c r="A144" s="39">
        <v>91322</v>
      </c>
      <c r="B144" s="13" t="s">
        <v>7</v>
      </c>
      <c r="C144" s="57" t="s">
        <v>155</v>
      </c>
      <c r="D144" s="14">
        <v>1</v>
      </c>
      <c r="E144" s="15" t="s">
        <v>8</v>
      </c>
      <c r="F144" s="16">
        <v>141.80000000000001</v>
      </c>
    </row>
  </sheetData>
  <mergeCells count="31">
    <mergeCell ref="A134:F134"/>
    <mergeCell ref="B38:E38"/>
    <mergeCell ref="B123:E123"/>
    <mergeCell ref="A13:F13"/>
    <mergeCell ref="A14:F14"/>
    <mergeCell ref="A15:F15"/>
    <mergeCell ref="A16:F16"/>
    <mergeCell ref="A18:F18"/>
    <mergeCell ref="A93:C93"/>
    <mergeCell ref="A39:C39"/>
    <mergeCell ref="A41:C41"/>
    <mergeCell ref="A43:C43"/>
    <mergeCell ref="A46:C46"/>
    <mergeCell ref="A49:C49"/>
    <mergeCell ref="A70:B70"/>
    <mergeCell ref="A72:B72"/>
    <mergeCell ref="A80:B80"/>
    <mergeCell ref="A83:B83"/>
    <mergeCell ref="A86:B86"/>
    <mergeCell ref="A1:F1"/>
    <mergeCell ref="A2:F2"/>
    <mergeCell ref="A3:F3"/>
    <mergeCell ref="A5:F5"/>
    <mergeCell ref="A7:F7"/>
    <mergeCell ref="A4:F4"/>
    <mergeCell ref="A6:F6"/>
    <mergeCell ref="A10:F10"/>
    <mergeCell ref="A8:F8"/>
    <mergeCell ref="A12:F12"/>
    <mergeCell ref="A9:F9"/>
    <mergeCell ref="A11:F11"/>
  </mergeCells>
  <pageMargins left="0.45" right="0.45" top="0.5" bottom="0.5" header="0.3" footer="0.3"/>
  <pageSetup scale="92" fitToHeight="0" orientation="portrait" r:id="rId1"/>
  <headerFooter>
    <oddFooter>&amp;RPage &amp;P of &amp;N</oddFooter>
  </headerFooter>
  <ignoredErrors>
    <ignoredError sqref="E87"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January 2025</vt:lpstr>
      <vt:lpstr>'January 2025'!Print_Titles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Rubin, Kelly</dc:creator>
  <cp:lastModifiedBy>Jackson, Mekia</cp:lastModifiedBy>
  <cp:lastPrinted>2025-02-07T14:18:14Z</cp:lastPrinted>
  <dcterms:created xsi:type="dcterms:W3CDTF">2023-06-13T17:35:36Z</dcterms:created>
  <dcterms:modified xsi:type="dcterms:W3CDTF">2025-03-21T15:23:53Z</dcterms:modified>
</cp:coreProperties>
</file>